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8_{95B03241-09D0-4934-B5E2-8DD69DBE5294}" xr6:coauthVersionLast="31" xr6:coauthVersionMax="31" xr10:uidLastSave="{00000000-0000-0000-0000-000000000000}"/>
  <bookViews>
    <workbookView xWindow="-120" yWindow="-120" windowWidth="29040" windowHeight="15840" tabRatio="773" activeTab="5" xr2:uid="{97646EE9-3111-4D12-9556-AF2E10E7D651}"/>
  </bookViews>
  <sheets>
    <sheet name="Financial Metrics" sheetId="8" r:id="rId1"/>
    <sheet name="GAAP Cons IS" sheetId="1" r:id="rId2"/>
    <sheet name="Balance Sheet" sheetId="2" r:id="rId3"/>
    <sheet name="Cash Flow" sheetId="7" r:id="rId4"/>
    <sheet name="NonGAAP Cons IS" sheetId="4" r:id="rId5"/>
    <sheet name="Non-GAAP Reconciliation" sheetId="5" r:id="rId6"/>
  </sheets>
  <externalReferences>
    <externalReference r:id="rId7"/>
    <externalReference r:id="rId8"/>
    <externalReference r:id="rId9"/>
  </externalReferences>
  <definedNames>
    <definedName name="CQ">'[1]Q REF'!$B$2</definedName>
    <definedName name="EV__LASTREFTIME__" hidden="1">42956.6937384259</definedName>
    <definedName name="Offline_DTS">'[2]Offline Data'!$M$1:$O$5</definedName>
    <definedName name="Offline_SaaS">'[1]Offline Data'!$A$1:$C$5</definedName>
    <definedName name="PQ">'[1]Q REF'!$B$3</definedName>
    <definedName name="PYQ">'[1]Q REF'!$B$4</definedName>
    <definedName name="PYQPQ">'[3]Q REF'!$B$5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9" i="8" l="1"/>
  <c r="M32" i="7" l="1"/>
  <c r="I40" i="2" l="1"/>
  <c r="I16" i="2"/>
  <c r="L25" i="7"/>
  <c r="M25" i="7" s="1"/>
  <c r="M39" i="7"/>
  <c r="M40" i="7"/>
  <c r="M41" i="7"/>
  <c r="M42" i="7"/>
  <c r="M43" i="7"/>
  <c r="M38" i="7"/>
  <c r="L44" i="7"/>
  <c r="M44" i="7" s="1"/>
  <c r="M29" i="7"/>
  <c r="M30" i="7"/>
  <c r="M31" i="7"/>
  <c r="M33" i="7"/>
  <c r="M34" i="7"/>
  <c r="M28" i="7"/>
  <c r="L35" i="7"/>
  <c r="M35" i="7" s="1"/>
  <c r="M14" i="7"/>
  <c r="M15" i="7"/>
  <c r="M16" i="7"/>
  <c r="M17" i="7"/>
  <c r="M18" i="7"/>
  <c r="M19" i="7"/>
  <c r="M20" i="7"/>
  <c r="M21" i="7"/>
  <c r="M22" i="7"/>
  <c r="M23" i="7"/>
  <c r="M24" i="7"/>
  <c r="M13" i="7"/>
  <c r="M11" i="7"/>
  <c r="L31" i="1"/>
  <c r="L21" i="1"/>
  <c r="L13" i="1"/>
  <c r="L15" i="1" s="1"/>
  <c r="I26" i="2" l="1"/>
  <c r="H69" i="8"/>
  <c r="H61" i="8"/>
  <c r="H56" i="8"/>
  <c r="H49" i="8"/>
  <c r="H22" i="8"/>
  <c r="H67" i="8" s="1"/>
  <c r="H68" i="8" s="1"/>
  <c r="H70" i="8" s="1"/>
  <c r="G69" i="8" l="1"/>
  <c r="F69" i="8"/>
  <c r="G56" i="8"/>
  <c r="G22" i="8"/>
  <c r="F70" i="8" l="1"/>
  <c r="A88" i="5" l="1"/>
  <c r="A101" i="5" s="1"/>
  <c r="A99" i="5"/>
  <c r="A36" i="5"/>
  <c r="M12" i="1"/>
  <c r="M13" i="1"/>
  <c r="M14" i="1"/>
  <c r="M15" i="1"/>
  <c r="M18" i="1"/>
  <c r="M19" i="1"/>
  <c r="M20" i="1"/>
  <c r="M21" i="1"/>
  <c r="M23" i="1"/>
  <c r="M26" i="1"/>
  <c r="M27" i="1"/>
  <c r="M28" i="1"/>
  <c r="M29" i="1"/>
  <c r="M30" i="1"/>
  <c r="M31" i="1"/>
  <c r="M33" i="1"/>
  <c r="M35" i="1"/>
  <c r="M37" i="1"/>
  <c r="M39" i="1"/>
  <c r="M41" i="1"/>
  <c r="M11" i="1"/>
  <c r="G57" i="7" l="1"/>
</calcChain>
</file>

<file path=xl/sharedStrings.xml><?xml version="1.0" encoding="utf-8"?>
<sst xmlns="http://schemas.openxmlformats.org/spreadsheetml/2006/main" count="466" uniqueCount="273">
  <si>
    <t>Autodesk, Inc.</t>
  </si>
  <si>
    <t>GAAP Condensed Consolidated Statements of Operations</t>
  </si>
  <si>
    <t>(In millions, except per share data)</t>
  </si>
  <si>
    <t>Q1</t>
  </si>
  <si>
    <t>Q2</t>
  </si>
  <si>
    <t>Q3</t>
  </si>
  <si>
    <t>Q4</t>
  </si>
  <si>
    <t>April 30,</t>
  </si>
  <si>
    <t>July 31,</t>
  </si>
  <si>
    <t>October 31,</t>
  </si>
  <si>
    <t>January 31,</t>
  </si>
  <si>
    <t>FY</t>
  </si>
  <si>
    <t/>
  </si>
  <si>
    <t>Net revenue:</t>
  </si>
  <si>
    <t>Total net revenue</t>
  </si>
  <si>
    <t>Cost of revenue:</t>
  </si>
  <si>
    <t>Total cost of revenue</t>
  </si>
  <si>
    <t>Gross profit</t>
  </si>
  <si>
    <t>Operating expenses:</t>
  </si>
  <si>
    <t>Marketing and sales</t>
  </si>
  <si>
    <t>Research and development</t>
  </si>
  <si>
    <t>General and administrative</t>
  </si>
  <si>
    <t>Amortization of purchased intangibles</t>
  </si>
  <si>
    <t>Total operating expenses</t>
  </si>
  <si>
    <t>(Provision) benefit for income taxes</t>
  </si>
  <si>
    <t>Condensed Consolidated Balance Sheets</t>
  </si>
  <si>
    <t>(In millions)</t>
  </si>
  <si>
    <t>ASSETS:</t>
  </si>
  <si>
    <t>Current assets:</t>
  </si>
  <si>
    <t>Cash and cash equivalents</t>
  </si>
  <si>
    <t>Marketable securities</t>
  </si>
  <si>
    <t>Accounts receivable, net</t>
  </si>
  <si>
    <t>Prepaid expenses and other current assets</t>
  </si>
  <si>
    <t>Total current assets</t>
  </si>
  <si>
    <t>Marketable securities</t>
  </si>
  <si>
    <t>Computer equipment, software, furniture and leasehold</t>
  </si>
  <si>
    <t>improvements, net</t>
  </si>
  <si>
    <t>Developed technologies, net</t>
  </si>
  <si>
    <t>Goodwill</t>
  </si>
  <si>
    <t>Deferred income taxes, net</t>
  </si>
  <si>
    <t>Other assets</t>
  </si>
  <si>
    <t>Total assets</t>
  </si>
  <si>
    <t>Current liabilities:</t>
  </si>
  <si>
    <t>Accounts payable</t>
  </si>
  <si>
    <t>Accrued compensation</t>
  </si>
  <si>
    <t>Accrued income taxes</t>
  </si>
  <si>
    <t>Deferred revenue</t>
  </si>
  <si>
    <t>Other accrued liabilities</t>
  </si>
  <si>
    <t>Total current liabilities</t>
  </si>
  <si>
    <t>Long term income taxes payable</t>
  </si>
  <si>
    <t>Long term deferred income taxes</t>
  </si>
  <si>
    <t>Long term notes payable, net</t>
  </si>
  <si>
    <t>Common stock and additional paid-in capital</t>
  </si>
  <si>
    <t>Autodesk, Inc.</t>
  </si>
  <si>
    <t>Condensed Consolidated Statements of Cash Flows</t>
  </si>
  <si>
    <t>Operating activities:</t>
  </si>
  <si>
    <t>Depreciation, amortization and accretion</t>
  </si>
  <si>
    <t>Stock-based compensation expense</t>
  </si>
  <si>
    <t>Deferred Income taxes</t>
  </si>
  <si>
    <t>Changes in operating assets and liabilities, net of acquisitions:</t>
  </si>
  <si>
    <t>Accounts receivable</t>
  </si>
  <si>
    <t>Investing activities:</t>
  </si>
  <si>
    <t>Purchases of marketable securities</t>
  </si>
  <si>
    <t>Sales of marketable securities</t>
  </si>
  <si>
    <t>Maturities of marketable securities</t>
  </si>
  <si>
    <t>Capital expenditures</t>
  </si>
  <si>
    <t>Acquisitions, net of cash acquired</t>
  </si>
  <si>
    <t>Other investing activities</t>
  </si>
  <si>
    <t>Financing activities:</t>
  </si>
  <si>
    <t>Proceeds from issuance of common stock, net of issuance costs</t>
  </si>
  <si>
    <t>Taxes paid related to net share settlement of equity awards</t>
  </si>
  <si>
    <t>Repurchases and retirement of common stock</t>
  </si>
  <si>
    <t>Proceeds from debt, net of discount</t>
  </si>
  <si>
    <t>Other financing activities</t>
  </si>
  <si>
    <t>Effect of exchange rate changes on cash and cash equivalents</t>
  </si>
  <si>
    <t>Cash and cash equivalents at end of period</t>
  </si>
  <si>
    <t>Non-GAAP Condensed Consolidated Statements of Operations</t>
  </si>
  <si>
    <t>Net revenue:</t>
  </si>
  <si>
    <t>Total cost of revenue</t>
  </si>
  <si>
    <t>Gross profit</t>
  </si>
  <si>
    <t>Marketing and sales</t>
  </si>
  <si>
    <t>Research and development</t>
  </si>
  <si>
    <t>General and administrative</t>
  </si>
  <si>
    <t>Total operating expenses</t>
  </si>
  <si>
    <t>Note 2:  Totals may not agree with the components due to rounding.</t>
  </si>
  <si>
    <t>Non-GAAP Reconciliation</t>
  </si>
  <si>
    <t>Stock-based compensation expense</t>
  </si>
  <si>
    <t>Amortization of developed technology</t>
  </si>
  <si>
    <t>GAAP gross profit</t>
  </si>
  <si>
    <t>Non-GAAP gross profit</t>
  </si>
  <si>
    <t>GAAP marketing and sales</t>
  </si>
  <si>
    <t>Non-GAAP marketing and sales</t>
  </si>
  <si>
    <t>GAAP research and development</t>
  </si>
  <si>
    <t>Non-GAAP research and development</t>
  </si>
  <si>
    <t>GAAP general and administrative</t>
  </si>
  <si>
    <t>Non-GAAP general and administrative</t>
  </si>
  <si>
    <t>GAAP amortization of purchased intangibles</t>
  </si>
  <si>
    <t>Amortization of purchased intangibles</t>
  </si>
  <si>
    <t>Non-GAAP amortization of purchased intangibles</t>
  </si>
  <si>
    <t>GAAP operating expenses</t>
  </si>
  <si>
    <t>Amortization of purchased intangibles</t>
  </si>
  <si>
    <t>Non-GAAP operating expenses</t>
  </si>
  <si>
    <t>GAAP (provision) benefit for income taxes</t>
  </si>
  <si>
    <t>Income tax effect of non-GAAP adjustments at a normalized rate</t>
  </si>
  <si>
    <t>GAAP diluted shares used in per share calculation</t>
  </si>
  <si>
    <t>Non-GAAP Diluted weighted average shares used in per share calculation</t>
  </si>
  <si>
    <t>Note 1:  Totals may not agree with the components due to rounding.</t>
  </si>
  <si>
    <r>
      <t>Income tax effect of non-GAAP adjustments at a normalized rate</t>
    </r>
    <r>
      <rPr>
        <sz val="10"/>
        <color rgb="FF000000"/>
        <rFont val="Times New Roman"/>
        <family val="1"/>
      </rPr>
      <t xml:space="preserve">    </t>
    </r>
  </si>
  <si>
    <t>Cash and cash equivalents at beginning of period</t>
  </si>
  <si>
    <t>CEO transition costs</t>
  </si>
  <si>
    <t xml:space="preserve">Amortization of developed technology </t>
  </si>
  <si>
    <t xml:space="preserve">       Maintenance revenue</t>
  </si>
  <si>
    <t xml:space="preserve">    Subscription revenue</t>
  </si>
  <si>
    <t>—</t>
  </si>
  <si>
    <t xml:space="preserve">GAAP amortization of developed technology </t>
  </si>
  <si>
    <t>Non-GAAP amortization of developed technology</t>
  </si>
  <si>
    <t>Current portion of long term notes payable, net</t>
  </si>
  <si>
    <t>Repayment of debt</t>
  </si>
  <si>
    <t>Interest and other expense, net</t>
  </si>
  <si>
    <t>Other</t>
  </si>
  <si>
    <t>Cost of other revenue</t>
  </si>
  <si>
    <t>GAAP cost of other revenue</t>
  </si>
  <si>
    <t>Non-GAAP cost of other revenue</t>
  </si>
  <si>
    <t>Note 3:  Earnings per share were computed independently for each of the periods presented; therefore the sum of the earnings per share amounts for the quarters may not equal the total for the year.</t>
  </si>
  <si>
    <t>Non-GAAP interest and other expense, net</t>
  </si>
  <si>
    <t>Discrete GAAP tax provision items</t>
  </si>
  <si>
    <t>Long term deferred revenue</t>
  </si>
  <si>
    <t>Long term other liabilities</t>
  </si>
  <si>
    <t xml:space="preserve">Total subscription and maintenance revenue </t>
  </si>
  <si>
    <r>
      <t>Cost of subscription &amp; maintenance</t>
    </r>
    <r>
      <rPr>
        <b/>
        <sz val="10"/>
        <color rgb="FF000000"/>
        <rFont val="Times New Roman"/>
        <family val="1"/>
      </rPr>
      <t xml:space="preserve"> </t>
    </r>
    <r>
      <rPr>
        <sz val="10"/>
        <color rgb="FF000000"/>
        <rFont val="Times New Roman"/>
        <family val="1"/>
      </rPr>
      <t>revenue</t>
    </r>
  </si>
  <si>
    <t>GAAP cost of subscription and maintenance revenue</t>
  </si>
  <si>
    <t>Supplemental cash flow disclosure:</t>
  </si>
  <si>
    <t>Fair value of common stock issued as consideration for a business combination</t>
  </si>
  <si>
    <t>Cash flow from operations as a % of revenue</t>
  </si>
  <si>
    <t>Capital expenditures as a % of revenue</t>
  </si>
  <si>
    <t>Free cash flow as a % of revenue</t>
  </si>
  <si>
    <t>Y/Y revenue growth</t>
  </si>
  <si>
    <t>LIABILITIES &amp; STOCKHOLDERS' EQUITY (DEFICIT):</t>
  </si>
  <si>
    <t>Recurring Revenue</t>
  </si>
  <si>
    <t>Recurring revenue as a percentage of total revenue</t>
  </si>
  <si>
    <t>Billings</t>
  </si>
  <si>
    <t>Subscription revenue</t>
  </si>
  <si>
    <t>Maintenance revenue</t>
  </si>
  <si>
    <t>Other revenue</t>
  </si>
  <si>
    <t>Direct revenue</t>
  </si>
  <si>
    <t>Total revenue</t>
  </si>
  <si>
    <t>Indirect revenue</t>
  </si>
  <si>
    <t>Revenue by Geography</t>
  </si>
  <si>
    <t>Americas</t>
  </si>
  <si>
    <t>EMEA</t>
  </si>
  <si>
    <t>Asia Pacific</t>
  </si>
  <si>
    <t>Emerging economies</t>
  </si>
  <si>
    <t>Emerging economies as percent of total revenue</t>
  </si>
  <si>
    <t>AutoCAD and AutoCAD LT</t>
  </si>
  <si>
    <t>Manufacturing</t>
  </si>
  <si>
    <t>M&amp;E</t>
  </si>
  <si>
    <t>Cash Flow from Operating Activities</t>
  </si>
  <si>
    <t>Capital Expenditures</t>
  </si>
  <si>
    <t>Free Cash Flow</t>
  </si>
  <si>
    <t>Depreciation, Amortization and Accretion</t>
  </si>
  <si>
    <t>Total Cash and Marketable Securities</t>
  </si>
  <si>
    <t>Share repurchase (shares)</t>
  </si>
  <si>
    <t>Average repurchase price</t>
  </si>
  <si>
    <t>Deferred Revenue</t>
  </si>
  <si>
    <t>Unbilled Deferred Revenue</t>
  </si>
  <si>
    <t>Gross Margin</t>
  </si>
  <si>
    <t xml:space="preserve">  Gross Margin - GAAP</t>
  </si>
  <si>
    <t xml:space="preserve">  Gross Margin - Non-GAAP</t>
  </si>
  <si>
    <t>Operating Expenses</t>
  </si>
  <si>
    <t xml:space="preserve">  Operating Expenses - GAAP</t>
  </si>
  <si>
    <t xml:space="preserve">  Operating Expenses - Non-GAAP</t>
  </si>
  <si>
    <t>Total Spend</t>
  </si>
  <si>
    <t xml:space="preserve">  Total Spend - GAAP</t>
  </si>
  <si>
    <t xml:space="preserve">  Total Spend - Non-GAAP</t>
  </si>
  <si>
    <t>Operating Margin</t>
  </si>
  <si>
    <t xml:space="preserve">  Operating Margin - GAAP</t>
  </si>
  <si>
    <t xml:space="preserve">  Operating Margin - Non-GAAP</t>
  </si>
  <si>
    <t>Earnings Per Share</t>
  </si>
  <si>
    <t>Weighted Average Shares</t>
  </si>
  <si>
    <t xml:space="preserve">AEC </t>
  </si>
  <si>
    <t>Revenue by product family</t>
  </si>
  <si>
    <t>FX impact</t>
  </si>
  <si>
    <t>Balance Sheet Items and Cash Review</t>
  </si>
  <si>
    <t>Share repurchase ($Ms dollars)</t>
  </si>
  <si>
    <t>Note 2: Totals may not agree with the sum of the components due to rounding.</t>
  </si>
  <si>
    <t xml:space="preserve">Free cash flow margin + Revenue Growth </t>
  </si>
  <si>
    <t xml:space="preserve">      Fair value of equity awards assumed</t>
  </si>
  <si>
    <t>Non-cash investing and financing activities:</t>
  </si>
  <si>
    <t>Margin and EPS</t>
  </si>
  <si>
    <t xml:space="preserve">   Total subscription and maintenance revenue </t>
  </si>
  <si>
    <t xml:space="preserve">      Other</t>
  </si>
  <si>
    <t xml:space="preserve">   Subscription revenue</t>
  </si>
  <si>
    <t xml:space="preserve">      Maintenance revenue</t>
  </si>
  <si>
    <t>Net cash provided by (used in) investing activities</t>
  </si>
  <si>
    <t>Net increase (decrease) in cash and cash equivalents</t>
  </si>
  <si>
    <t xml:space="preserve">In millions except per share data </t>
  </si>
  <si>
    <t>Operating lease right-of-use assets</t>
  </si>
  <si>
    <t xml:space="preserve">  Basic Net (Loss) Income Per Share - GAAP</t>
  </si>
  <si>
    <t xml:space="preserve">  Basic Net (Loss) Income Share Count - GAAP</t>
  </si>
  <si>
    <t xml:space="preserve">  Diluted Net (Loss) Income Per Share - GAAP</t>
  </si>
  <si>
    <t xml:space="preserve">  Diluted Net (Loss) Income Share Count - GAAP</t>
  </si>
  <si>
    <t>(Loss) income from operations</t>
  </si>
  <si>
    <t>Interest and other (expense) income , net</t>
  </si>
  <si>
    <t>(Loss) income before income taxes</t>
  </si>
  <si>
    <t>Net (loss) income</t>
  </si>
  <si>
    <t>Basic net (loss) income per share</t>
  </si>
  <si>
    <t>Diluted net (loss) income per share</t>
  </si>
  <si>
    <t>Weighted average shares used in computing basic net (loss) income per share</t>
  </si>
  <si>
    <t>Weighted average shares used in computing diluted net (loss) income per share</t>
  </si>
  <si>
    <t xml:space="preserve">Accumulated other comprehensive (loss) income </t>
  </si>
  <si>
    <t>Accumulated (deficit) equity</t>
  </si>
  <si>
    <t>Total stockholders' (deficit) equity</t>
  </si>
  <si>
    <t>Total liabilities and stockholders' (deficit) equity</t>
  </si>
  <si>
    <t>GAAP (loss) income from operations</t>
  </si>
  <si>
    <t xml:space="preserve">GAAP net (loss) income </t>
  </si>
  <si>
    <t>GAAP diluted net (loss) income per share</t>
  </si>
  <si>
    <t>Stockholders' (deficit) equity:</t>
  </si>
  <si>
    <t>Revenue</t>
  </si>
  <si>
    <t>Billings &amp; Deferred Revenue</t>
  </si>
  <si>
    <t>Y/Y change</t>
  </si>
  <si>
    <t>Note 3: Effective in Q1 FY2019, revenue and related metric are reported under ASC Topic 606.</t>
  </si>
  <si>
    <t>Note 1: Starting the first quarter of fiscal 2020, Autodesk reports its results under the new Accounting Standards Codification Topic 842 accounting standard for all existing leases. Autodesk recognized right-of-use ("ROU") assets and offsetting lease liabilities for leases that existed on adoption.   We did not recast historical information. Under a modified retrospective transition method, we recorded ($0.7) million to the opening balance of accumulated deficit at February 1, 2019.</t>
  </si>
  <si>
    <t>Deferred Income Tax</t>
  </si>
  <si>
    <t>Borrowing on line of credit</t>
  </si>
  <si>
    <t>Excess tax benefits from stock-based compensation</t>
  </si>
  <si>
    <t>$—</t>
  </si>
  <si>
    <t>Note 2:  Net (loss) income per share were computed independently for each of the periods presented; therefore the sum of the net (loss) income per share amounts for the quarters may not equal the total for the year.</t>
  </si>
  <si>
    <t>Net cash (used in) provided by financing activities</t>
  </si>
  <si>
    <t>GAAP interest and other (expense) income, net</t>
  </si>
  <si>
    <t>(Gain) loss on strategic investments and dispositions</t>
  </si>
  <si>
    <t>Restructuring and other exit costs, net</t>
  </si>
  <si>
    <t>GAAP Restructuring and other exit costs, net</t>
  </si>
  <si>
    <t>Non-GAAP Restructuring and other exit costs, net</t>
  </si>
  <si>
    <t>Release of valuation allowance on deferred tax assets</t>
  </si>
  <si>
    <t>Fair value of common stock issued to settle liability-classified restricted stock units</t>
  </si>
  <si>
    <t>Remaining Performance Obligations</t>
  </si>
  <si>
    <t>Operating lease liabilities</t>
  </si>
  <si>
    <t>Long term operating lease liabilities</t>
  </si>
  <si>
    <t>Design</t>
  </si>
  <si>
    <t>Make</t>
  </si>
  <si>
    <t xml:space="preserve">  Subscription</t>
  </si>
  <si>
    <t xml:space="preserve">  Maintenance</t>
  </si>
  <si>
    <t>M2S revenue</t>
  </si>
  <si>
    <t xml:space="preserve">Prepaid expenses &amp; other assets </t>
  </si>
  <si>
    <t xml:space="preserve">Accounts payable and other liabilities </t>
  </si>
  <si>
    <t>Purchases of developed technologies</t>
  </si>
  <si>
    <t>Net cash (used in) provided by operating activities</t>
  </si>
  <si>
    <t>Income from operations</t>
  </si>
  <si>
    <t>Income before income taxes</t>
  </si>
  <si>
    <t>Provision for income taxes</t>
  </si>
  <si>
    <t>Net income</t>
  </si>
  <si>
    <t>Basic net income per share</t>
  </si>
  <si>
    <t>Diluted net income per share</t>
  </si>
  <si>
    <t>Weighted average shares used in computing basic non-GAAP net income per share</t>
  </si>
  <si>
    <t>Weighted average shares used in computing diluted non-GAAP net income per share</t>
  </si>
  <si>
    <t>Non-GAAP income from operations</t>
  </si>
  <si>
    <t>Non-GAAP provision for income taxes</t>
  </si>
  <si>
    <t xml:space="preserve">Non-GAAP net income </t>
  </si>
  <si>
    <t>Non-GAAP diluted net income per share</t>
  </si>
  <si>
    <t>Shares included in non-GAAP net income per share, but excluded from GAAP net (loss) per share as they would have been anti-dilutive</t>
  </si>
  <si>
    <t>Y/Y FX benefit (impact) on subscription and maintenance revenue</t>
  </si>
  <si>
    <t>Y/Y FX benefit (impact) on total revenue</t>
  </si>
  <si>
    <t>Y/Y FX (impact) benefit on cost of revenue and operating expenses</t>
  </si>
  <si>
    <t>Y/Y FX benefit (impact) on operating income</t>
  </si>
  <si>
    <t>Note 1: Please see Exhibit 99.1 "Press Release", Glossary of Terms, of the 8-K filed August 25, 2020 for definitions of these metrics.</t>
  </si>
  <si>
    <t xml:space="preserve">  Basic Net Income (Loss) Per Share - non-GAAP</t>
  </si>
  <si>
    <t xml:space="preserve">  Diluted Net  Income (Loss) Per Share - non-GAAP</t>
  </si>
  <si>
    <t xml:space="preserve">  Basic Net Income (Loss) Share Count - non-GAAP</t>
  </si>
  <si>
    <t xml:space="preserve">  Diluted Net Income (Loss) Share Count - non-GAAP</t>
  </si>
  <si>
    <t>Adjustments to reconcile net (loss) income to net cash (used in) provided by operating activities:</t>
  </si>
  <si>
    <t>Note 1:  To supplement our consolidated financial statements presented on a GAAP basis, Autodesk provides investors with certain non-GAAP measures including non-GAAP gross margin, non-GAAP operating expenses, non-GAAP operating margin, non-GAAP net income (loss), non-GAAP net income (loss) per share, non-GAAP dilutes shares used in per share calculation and free cash flows. These non-GAAP financial measures are adjusted to exclude certain costs, expenses, gains and losses, including stock-based compensation expense, restructuring (benefits) charges and other facility exit costs, amortization of developed technology, amortization of purchased intangibles, CEO transition costs, acquisition-related costs, gain and loss on strategic investments, and related income tax expenses.  We believe these exclusions are appropriate to enhance an overall  understanding of our past financial performance and also our prospects for the future, as well as to facilitate comparisons with our historical operating results.  These adjustments to our GAAP results are made with the intent of providing both management and investors a more complete understanding of Autodesk's underlying operational results and trends and our marketplace performance.  For example, non-GAAP results are an indication of our baseline performance before gains, losses or other charges that are considered by management to be outside our core operating results.  In addition, these non-GAAP financial measures are among the indicators management uses as a basis for our planning and forecasting of future periods. There are limitations in using non-GAAP financial measures because the non-GAAP financial measures are not prepared in accordance with generally accepted accounting principles and may be different from non-GAAP financial measures used by other companies.  The non-GAAP financial measures are limited in value because they exclude certain items that may have a material impact upon our reported financial results.  The presentation of this additional information is not meant to be considered in isolation or as a substitute for the directly comparable financial measures prepared in accordance with GAAP in the United States.  Investors should review the reconciliation of the non-GAAP financial measures to their most directly comparable GAAP financial measures as provided in the tables accompanying Autodesk's press release.</t>
  </si>
  <si>
    <t>Acquisition-related costs</t>
  </si>
  <si>
    <t>Non-GAAP cost of subscription and maintenance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</si>
</sst>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0.00_);[Red]\(&quot;$&quot;#,##0.00\)"/>
    <numFmt numFmtId="44" formatCode="_(&quot;$&quot;* #,##0.00_);_(&quot;$&quot;* \(#,##0.00\);_(&quot;$&quot;* &quot;-&quot;??_);_(@_)"/>
    <numFmt numFmtId="43" formatCode="_(* #,##0.00_);_(* \(#,##0.00\);_(* &quot;-&quot;??_);_(@_)"/>
    <numFmt numFmtId="164" formatCode="_(#,##0,,_);_(\(#,##0,,\);_(&quot;—&quot;_);_(@_)"/>
    <numFmt numFmtId="165" formatCode="_(&quot;$&quot;* #,##0.0,,_);_(&quot;$&quot;* \(#,##0.0,,\);_(&quot;$&quot;* &quot;—&quot;_);_(@_)"/>
    <numFmt numFmtId="166" formatCode="_(#,##0.0,,_);_(\(#,##0.0,,\);_(&quot;—&quot;_);_(@_)"/>
    <numFmt numFmtId="167" formatCode="_(&quot;$&quot;* #,##0,,_);_(&quot;$&quot;* \(#,##0,,\);_(&quot;$&quot;* &quot;—&quot;_);_(@_)"/>
    <numFmt numFmtId="168" formatCode="_(&quot;$&quot;* #,##0.00_);_(&quot;$&quot;* \(#,##0.00\);_(&quot;$&quot;* &quot;—&quot;_);_(@_)"/>
    <numFmt numFmtId="169" formatCode="_(&quot;$&quot;* #,##0.00,,_);_(&quot;$&quot;* \(#,##0.00,,\);_(&quot;$&quot;* &quot;—&quot;_);_(@_)"/>
    <numFmt numFmtId="170" formatCode="_(#,##0.##########,,_);_(\(#,##0.##########,,\);_(&quot;—&quot;_);_(@_)"/>
    <numFmt numFmtId="171" formatCode="#,##0_)%;\(#,##0\)%;&quot;—&quot;\%;_(@_)"/>
    <numFmt numFmtId="172" formatCode="_(#,##0.00_);_(\(#,##0.00\);_(&quot;—&quot;_);_(@_)"/>
    <numFmt numFmtId="173" formatCode="#,##0.0_);\(#,##0.0\)"/>
    <numFmt numFmtId="174" formatCode="0.0_);\(0.0\)"/>
    <numFmt numFmtId="175" formatCode="0.00_);\(0.00\)"/>
    <numFmt numFmtId="176" formatCode="_(* #,##0_);_(* \(#,##0\);_(* &quot;-&quot;??_);_(@_)"/>
    <numFmt numFmtId="177" formatCode="_([$€-2]* #,##0.00_);_([$€-2]* \(#,##0.00\);_([$€-2]* &quot;-&quot;??_)"/>
    <numFmt numFmtId="178" formatCode="_(* #,##0.0_);_(* \(#,##0.0\);_(* &quot;-&quot;??_);_(@_)"/>
    <numFmt numFmtId="179" formatCode="_(&quot;$&quot;* #,##0_);_(&quot;$&quot;* \(#,##0\);_(&quot;$&quot;* &quot;-&quot;??_);_(@_)"/>
    <numFmt numFmtId="180" formatCode="_(&quot;$&quot;* #,##0.0_);_(* \(#,##0.0\);_(* &quot;-&quot;??_);_(@_)"/>
    <numFmt numFmtId="181" formatCode="_(&quot;$&quot;* #,##0.0_);_(&quot;$&quot;* \(#,##0.0\);_(* &quot;-&quot;??_);_(@_)"/>
    <numFmt numFmtId="182" formatCode="_(&quot;$&quot;* #,##0.00_);_(&quot;$&quot;* \(#,##0.00\);_(* &quot;-&quot;??_);_(@_)"/>
    <numFmt numFmtId="183" formatCode="_(&quot;$&quot;* #,##0_);_(&quot;$&quot;* \(#,##0\);_(* &quot;-&quot;??_);_(@_)"/>
    <numFmt numFmtId="184" formatCode="0.0"/>
    <numFmt numFmtId="185" formatCode="_(&quot;$&quot;* #,##0.0_);_(&quot;$&quot;* \(#,##0.0\);_(&quot;$&quot;* &quot;-&quot;??_);_(@_)"/>
    <numFmt numFmtId="186" formatCode="_(* #,##0.0_);_(* \(#,##0.0\);_(* &quot;-&quot;?_);_(@_)"/>
    <numFmt numFmtId="187" formatCode="_(&quot;$&quot;* #,##0.0_);_(&quot;$&quot;* \(#,##0.0\);_(&quot;$&quot;* &quot;-&quot;?_);_(@_)"/>
  </numFmts>
  <fonts count="19" x14ac:knownFonts="1">
    <font>
      <sz val="10"/>
      <color rgb="FF000000"/>
      <name val="Times New Roman"/>
    </font>
    <font>
      <sz val="11"/>
      <color theme="1"/>
      <name val="Calibri"/>
      <family val="2"/>
      <scheme val="minor"/>
    </font>
    <font>
      <b/>
      <sz val="14"/>
      <color rgb="FF000000"/>
      <name val="Times New Roman"/>
      <family val="1"/>
    </font>
    <font>
      <b/>
      <sz val="16"/>
      <color rgb="FF000000"/>
      <name val="Times New Roman"/>
      <family val="1"/>
    </font>
    <font>
      <i/>
      <sz val="10"/>
      <color rgb="FF000000"/>
      <name val="Times New Roman"/>
      <family val="1"/>
    </font>
    <font>
      <sz val="10"/>
      <color rgb="FF000000"/>
      <name val="Times New Roman"/>
      <family val="1"/>
    </font>
    <font>
      <b/>
      <sz val="10"/>
      <color rgb="FF000000"/>
      <name val="Times New Roman"/>
      <family val="1"/>
    </font>
    <font>
      <sz val="10"/>
      <color rgb="FF000000"/>
      <name val="Times New Roman"/>
      <family val="1"/>
    </font>
    <font>
      <sz val="14"/>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b/>
      <sz val="10"/>
      <color theme="0"/>
      <name val="Times New Roman"/>
      <family val="1"/>
    </font>
    <font>
      <u/>
      <sz val="11"/>
      <color theme="10"/>
      <name val="Calibri"/>
      <family val="2"/>
      <scheme val="minor"/>
    </font>
    <font>
      <sz val="10"/>
      <name val="Arial"/>
      <family val="2"/>
    </font>
    <font>
      <b/>
      <sz val="10"/>
      <color theme="1" tint="0.14999847407452621"/>
      <name val="Times New Roman"/>
      <family val="1"/>
    </font>
    <font>
      <sz val="10"/>
      <name val="Times New Roman"/>
      <family val="1"/>
    </font>
    <font>
      <b/>
      <sz val="10"/>
      <name val="Times New Roman"/>
      <family val="1"/>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double">
        <color auto="1"/>
      </top>
      <bottom/>
      <diagonal/>
    </border>
    <border>
      <left style="thin">
        <color indexed="64"/>
      </left>
      <right style="thin">
        <color auto="1"/>
      </right>
      <top style="double">
        <color auto="1"/>
      </top>
      <bottom/>
      <diagonal/>
    </border>
    <border>
      <left/>
      <right style="thin">
        <color auto="1"/>
      </right>
      <top/>
      <bottom style="double">
        <color indexed="64"/>
      </bottom>
      <diagonal/>
    </border>
  </borders>
  <cellStyleXfs count="11">
    <xf numFmtId="0" fontId="0" fillId="0" borderId="0"/>
    <xf numFmtId="44" fontId="9" fillId="0" borderId="0" applyFont="0" applyFill="0" applyBorder="0" applyAlignment="0" applyProtection="0"/>
    <xf numFmtId="0" fontId="5" fillId="0" borderId="0"/>
    <xf numFmtId="43" fontId="12" fillId="0" borderId="0" applyFont="0" applyFill="0" applyBorder="0" applyAlignment="0" applyProtection="0"/>
    <xf numFmtId="9" fontId="12" fillId="0" borderId="0" applyFont="0" applyFill="0" applyBorder="0" applyAlignment="0" applyProtection="0"/>
    <xf numFmtId="177" fontId="1" fillId="0" borderId="0"/>
    <xf numFmtId="43" fontId="1" fillId="0" borderId="0" applyFont="0" applyFill="0" applyBorder="0" applyAlignment="0" applyProtection="0"/>
    <xf numFmtId="177" fontId="14"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cellStyleXfs>
  <cellXfs count="477">
    <xf numFmtId="0" fontId="0" fillId="0" borderId="0" xfId="0" applyAlignment="1">
      <alignment wrapText="1"/>
    </xf>
    <xf numFmtId="0" fontId="0" fillId="0" borderId="0" xfId="0" applyFill="1" applyAlignment="1" applyProtection="1">
      <alignment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178" fontId="7" fillId="0" borderId="0" xfId="0" applyNumberFormat="1" applyFont="1" applyBorder="1" applyAlignment="1" applyProtection="1">
      <protection locked="0"/>
    </xf>
    <xf numFmtId="0" fontId="5" fillId="0" borderId="0" xfId="0" applyFont="1" applyAlignment="1" applyProtection="1">
      <alignment horizontal="left"/>
      <protection locked="0"/>
    </xf>
    <xf numFmtId="0" fontId="0" fillId="0" borderId="0" xfId="0" applyAlignment="1" applyProtection="1">
      <alignment wrapText="1"/>
      <protection locked="0"/>
    </xf>
    <xf numFmtId="0" fontId="5" fillId="0" borderId="3" xfId="0" applyFont="1" applyBorder="1" applyAlignment="1" applyProtection="1">
      <alignment horizontal="left"/>
      <protection locked="0"/>
    </xf>
    <xf numFmtId="181" fontId="7" fillId="0" borderId="0" xfId="0" applyNumberFormat="1" applyFont="1" applyBorder="1" applyAlignment="1" applyProtection="1">
      <protection locked="0"/>
    </xf>
    <xf numFmtId="181" fontId="7" fillId="0" borderId="6" xfId="0" applyNumberFormat="1" applyFont="1" applyBorder="1" applyAlignment="1" applyProtection="1">
      <protection locked="0"/>
    </xf>
    <xf numFmtId="178" fontId="7" fillId="0" borderId="10" xfId="0" applyNumberFormat="1" applyFont="1" applyBorder="1" applyAlignment="1" applyProtection="1">
      <protection locked="0"/>
    </xf>
    <xf numFmtId="178" fontId="7" fillId="0" borderId="11" xfId="0" applyNumberFormat="1" applyFont="1" applyBorder="1" applyAlignment="1" applyProtection="1">
      <protection locked="0"/>
    </xf>
    <xf numFmtId="181" fontId="7" fillId="0" borderId="13" xfId="0" applyNumberFormat="1" applyFont="1" applyBorder="1" applyAlignment="1" applyProtection="1">
      <protection locked="0"/>
    </xf>
    <xf numFmtId="165" fontId="11" fillId="0" borderId="6" xfId="0" applyNumberFormat="1" applyFont="1" applyBorder="1" applyAlignment="1" applyProtection="1">
      <protection locked="0"/>
    </xf>
    <xf numFmtId="166" fontId="11" fillId="0" borderId="6" xfId="0" applyNumberFormat="1" applyFont="1" applyBorder="1" applyAlignment="1" applyProtection="1">
      <alignment horizontal="left"/>
      <protection locked="0"/>
    </xf>
    <xf numFmtId="166" fontId="11" fillId="0" borderId="0" xfId="0" applyNumberFormat="1" applyFont="1" applyFill="1" applyBorder="1" applyAlignment="1" applyProtection="1">
      <alignment horizontal="left"/>
      <protection locked="0"/>
    </xf>
    <xf numFmtId="164" fontId="11" fillId="0" borderId="6" xfId="0" applyNumberFormat="1" applyFont="1" applyBorder="1" applyAlignment="1" applyProtection="1">
      <alignment horizontal="left"/>
      <protection locked="0"/>
    </xf>
    <xf numFmtId="168" fontId="11" fillId="0" borderId="6" xfId="0" applyNumberFormat="1" applyFont="1" applyBorder="1" applyAlignment="1" applyProtection="1">
      <protection locked="0"/>
    </xf>
    <xf numFmtId="172" fontId="5" fillId="0" borderId="0" xfId="0" applyNumberFormat="1" applyFont="1" applyAlignment="1" applyProtection="1">
      <protection locked="0"/>
    </xf>
    <xf numFmtId="172" fontId="11" fillId="0" borderId="6" xfId="0" applyNumberFormat="1" applyFont="1" applyBorder="1" applyAlignment="1" applyProtection="1">
      <protection locked="0"/>
    </xf>
    <xf numFmtId="168" fontId="11" fillId="0" borderId="18" xfId="0" applyNumberFormat="1" applyFont="1" applyFill="1" applyBorder="1" applyAlignment="1" applyProtection="1">
      <protection locked="0"/>
    </xf>
    <xf numFmtId="0" fontId="11" fillId="0" borderId="0" xfId="0" applyFont="1" applyBorder="1" applyAlignment="1" applyProtection="1">
      <alignment horizontal="left"/>
      <protection locked="0"/>
    </xf>
    <xf numFmtId="164" fontId="11" fillId="0" borderId="0" xfId="0" applyNumberFormat="1" applyFont="1" applyBorder="1" applyAlignment="1" applyProtection="1">
      <protection locked="0"/>
    </xf>
    <xf numFmtId="184" fontId="7" fillId="0" borderId="15" xfId="0" applyNumberFormat="1" applyFont="1" applyBorder="1" applyAlignment="1" applyProtection="1">
      <protection locked="0"/>
    </xf>
    <xf numFmtId="170" fontId="7" fillId="0" borderId="0" xfId="0" applyNumberFormat="1" applyFont="1" applyBorder="1" applyAlignment="1" applyProtection="1">
      <protection locked="0"/>
    </xf>
    <xf numFmtId="0" fontId="5" fillId="0" borderId="0" xfId="0" applyFont="1" applyBorder="1" applyAlignment="1" applyProtection="1">
      <alignment horizontal="left"/>
      <protection locked="0"/>
    </xf>
    <xf numFmtId="0" fontId="0" fillId="0" borderId="0" xfId="0" applyBorder="1" applyAlignment="1" applyProtection="1">
      <alignment wrapText="1"/>
      <protection locked="0"/>
    </xf>
    <xf numFmtId="0" fontId="0" fillId="0" borderId="0" xfId="0" applyAlignment="1" applyProtection="1">
      <alignment horizontal="left"/>
      <protection locked="0"/>
    </xf>
    <xf numFmtId="0" fontId="8" fillId="0" borderId="0" xfId="0" applyFont="1" applyAlignment="1" applyProtection="1">
      <alignment horizontal="left"/>
      <protection locked="0"/>
    </xf>
    <xf numFmtId="165" fontId="5" fillId="0" borderId="0" xfId="0" applyNumberFormat="1" applyFont="1" applyAlignment="1" applyProtection="1">
      <alignment horizontal="left"/>
      <protection locked="0"/>
    </xf>
    <xf numFmtId="166" fontId="11" fillId="0" borderId="0" xfId="0" applyNumberFormat="1" applyFont="1" applyFill="1" applyAlignment="1" applyProtection="1">
      <alignment horizontal="left"/>
      <protection locked="0"/>
    </xf>
    <xf numFmtId="166" fontId="11" fillId="0" borderId="0" xfId="0" applyNumberFormat="1" applyFont="1" applyFill="1" applyBorder="1" applyAlignment="1" applyProtection="1">
      <protection locked="0"/>
    </xf>
    <xf numFmtId="166" fontId="11" fillId="0" borderId="0" xfId="0" applyNumberFormat="1" applyFont="1" applyFill="1" applyAlignment="1" applyProtection="1">
      <protection locked="0"/>
    </xf>
    <xf numFmtId="165" fontId="11" fillId="0" borderId="0" xfId="0" applyNumberFormat="1" applyFont="1" applyFill="1" applyAlignment="1" applyProtection="1">
      <alignment horizontal="left"/>
      <protection locked="0"/>
    </xf>
    <xf numFmtId="182" fontId="7" fillId="0" borderId="13" xfId="0" applyNumberFormat="1" applyFont="1" applyBorder="1" applyAlignment="1" applyProtection="1">
      <protection locked="0"/>
    </xf>
    <xf numFmtId="169" fontId="11" fillId="0" borderId="0" xfId="0" applyNumberFormat="1" applyFont="1" applyFill="1" applyAlignment="1" applyProtection="1">
      <alignment horizontal="left"/>
      <protection locked="0"/>
    </xf>
    <xf numFmtId="44" fontId="11" fillId="0" borderId="13" xfId="1" applyFont="1" applyFill="1" applyBorder="1" applyAlignment="1" applyProtection="1">
      <protection locked="0"/>
    </xf>
    <xf numFmtId="178" fontId="7" fillId="0" borderId="13" xfId="0" applyNumberFormat="1" applyFont="1" applyBorder="1" applyAlignment="1" applyProtection="1">
      <protection locked="0"/>
    </xf>
    <xf numFmtId="166" fontId="11" fillId="0" borderId="0" xfId="0" applyNumberFormat="1" applyFont="1" applyAlignment="1" applyProtection="1">
      <alignment horizontal="left"/>
      <protection locked="0"/>
    </xf>
    <xf numFmtId="8" fontId="0" fillId="0" borderId="0" xfId="0" applyNumberFormat="1" applyAlignment="1" applyProtection="1">
      <alignment wrapText="1"/>
      <protection locked="0"/>
    </xf>
    <xf numFmtId="0" fontId="5" fillId="0" borderId="0" xfId="2" applyFont="1" applyAlignment="1" applyProtection="1">
      <alignment horizontal="left"/>
      <protection locked="0"/>
    </xf>
    <xf numFmtId="0" fontId="5" fillId="0" borderId="0" xfId="2" applyAlignment="1" applyProtection="1">
      <alignment wrapText="1"/>
      <protection locked="0"/>
    </xf>
    <xf numFmtId="0" fontId="6" fillId="0" borderId="3" xfId="2" applyFont="1" applyBorder="1" applyAlignment="1" applyProtection="1">
      <alignment horizontal="center" wrapText="1"/>
      <protection locked="0"/>
    </xf>
    <xf numFmtId="0" fontId="6" fillId="0" borderId="0" xfId="2" applyFont="1" applyBorder="1" applyAlignment="1" applyProtection="1">
      <alignment horizontal="center" wrapText="1"/>
      <protection locked="0"/>
    </xf>
    <xf numFmtId="0" fontId="6" fillId="0" borderId="10" xfId="2" applyFont="1" applyBorder="1" applyAlignment="1" applyProtection="1">
      <alignment horizontal="center" wrapText="1"/>
      <protection locked="0"/>
    </xf>
    <xf numFmtId="0" fontId="5" fillId="0" borderId="3" xfId="2" applyFont="1" applyBorder="1" applyAlignment="1" applyProtection="1">
      <alignment horizontal="left"/>
      <protection locked="0"/>
    </xf>
    <xf numFmtId="0" fontId="5" fillId="0" borderId="0" xfId="2" applyFont="1" applyBorder="1" applyAlignment="1" applyProtection="1">
      <alignment horizontal="left"/>
      <protection locked="0"/>
    </xf>
    <xf numFmtId="166" fontId="5" fillId="0" borderId="0" xfId="2" applyNumberFormat="1" applyFont="1" applyFill="1" applyBorder="1" applyAlignment="1" applyProtection="1">
      <alignment horizontal="left"/>
      <protection locked="0"/>
    </xf>
    <xf numFmtId="178" fontId="7" fillId="0" borderId="3" xfId="0" applyNumberFormat="1" applyFont="1" applyBorder="1" applyAlignment="1" applyProtection="1">
      <protection locked="0"/>
    </xf>
    <xf numFmtId="166" fontId="5" fillId="0" borderId="10" xfId="2" applyNumberFormat="1" applyFont="1" applyFill="1" applyBorder="1" applyAlignment="1" applyProtection="1">
      <alignment horizontal="left"/>
      <protection locked="0"/>
    </xf>
    <xf numFmtId="166" fontId="5" fillId="0" borderId="0" xfId="2" applyNumberFormat="1" applyFont="1" applyBorder="1" applyAlignment="1" applyProtection="1">
      <alignment horizontal="left"/>
      <protection locked="0"/>
    </xf>
    <xf numFmtId="165" fontId="5" fillId="0" borderId="0" xfId="2" applyNumberFormat="1" applyFont="1" applyBorder="1" applyAlignment="1" applyProtection="1">
      <protection locked="0"/>
    </xf>
    <xf numFmtId="165" fontId="6" fillId="0" borderId="0" xfId="2" applyNumberFormat="1" applyFont="1" applyAlignment="1" applyProtection="1">
      <alignment horizontal="left"/>
      <protection locked="0"/>
    </xf>
    <xf numFmtId="165" fontId="0" fillId="0" borderId="0" xfId="0" applyNumberFormat="1" applyAlignment="1" applyProtection="1">
      <alignment wrapText="1"/>
      <protection locked="0"/>
    </xf>
    <xf numFmtId="0" fontId="3" fillId="0" borderId="0" xfId="0" applyFont="1" applyAlignment="1" applyProtection="1">
      <alignment horizontal="left"/>
      <protection locked="0"/>
    </xf>
    <xf numFmtId="0" fontId="2" fillId="0" borderId="0" xfId="0" applyFont="1" applyAlignment="1" applyProtection="1">
      <alignment horizontal="left"/>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178" fontId="7" fillId="0" borderId="4" xfId="0" applyNumberFormat="1" applyFont="1" applyBorder="1" applyAlignment="1" applyProtection="1">
      <protection locked="0"/>
    </xf>
    <xf numFmtId="181" fontId="7" fillId="0" borderId="4" xfId="0" applyNumberFormat="1" applyFont="1" applyBorder="1" applyAlignment="1" applyProtection="1">
      <protection locked="0"/>
    </xf>
    <xf numFmtId="165" fontId="5" fillId="0" borderId="6" xfId="0" applyNumberFormat="1" applyFont="1" applyBorder="1" applyAlignment="1" applyProtection="1">
      <alignment horizontal="left"/>
      <protection locked="0"/>
    </xf>
    <xf numFmtId="178" fontId="7" fillId="0" borderId="6" xfId="0" applyNumberFormat="1" applyFont="1" applyBorder="1" applyAlignment="1" applyProtection="1">
      <protection locked="0"/>
    </xf>
    <xf numFmtId="180" fontId="7" fillId="0" borderId="6" xfId="0" applyNumberFormat="1" applyFont="1" applyBorder="1" applyAlignment="1" applyProtection="1">
      <protection locked="0"/>
    </xf>
    <xf numFmtId="181" fontId="7" fillId="0" borderId="11" xfId="0" applyNumberFormat="1" applyFont="1" applyBorder="1" applyAlignment="1" applyProtection="1">
      <protection locked="0"/>
    </xf>
    <xf numFmtId="181" fontId="7" fillId="0" borderId="22" xfId="0" applyNumberFormat="1" applyFont="1" applyBorder="1" applyAlignment="1" applyProtection="1">
      <protection locked="0"/>
    </xf>
    <xf numFmtId="165" fontId="5" fillId="0" borderId="6" xfId="0" applyNumberFormat="1" applyFont="1" applyFill="1" applyBorder="1" applyAlignment="1" applyProtection="1">
      <alignment horizontal="left"/>
      <protection locked="0"/>
    </xf>
    <xf numFmtId="182" fontId="7" fillId="0" borderId="22" xfId="0" applyNumberFormat="1" applyFont="1" applyBorder="1" applyAlignment="1" applyProtection="1">
      <protection locked="0"/>
    </xf>
    <xf numFmtId="44" fontId="5" fillId="0" borderId="6" xfId="0" applyNumberFormat="1" applyFont="1" applyFill="1" applyBorder="1" applyAlignment="1" applyProtection="1">
      <alignment horizontal="left"/>
      <protection locked="0"/>
    </xf>
    <xf numFmtId="178" fontId="7" fillId="0" borderId="22" xfId="0" applyNumberFormat="1" applyFont="1" applyBorder="1" applyAlignment="1" applyProtection="1">
      <protection locked="0"/>
    </xf>
    <xf numFmtId="166" fontId="5" fillId="0" borderId="6" xfId="0" applyNumberFormat="1" applyFont="1" applyBorder="1" applyAlignment="1" applyProtection="1">
      <alignment horizontal="left"/>
      <protection locked="0"/>
    </xf>
    <xf numFmtId="164" fontId="5" fillId="0" borderId="11" xfId="0" applyNumberFormat="1" applyFont="1" applyBorder="1" applyAlignment="1" applyProtection="1">
      <alignment horizontal="left"/>
      <protection locked="0"/>
    </xf>
    <xf numFmtId="0" fontId="0" fillId="0" borderId="0" xfId="0" applyFont="1" applyFill="1" applyBorder="1" applyAlignment="1" applyProtection="1">
      <alignment wrapText="1"/>
      <protection locked="0"/>
    </xf>
    <xf numFmtId="0" fontId="0" fillId="0" borderId="0" xfId="0" applyFill="1" applyAlignment="1" applyProtection="1">
      <alignment wrapText="1"/>
    </xf>
    <xf numFmtId="0" fontId="6" fillId="0" borderId="2" xfId="0" applyFont="1" applyBorder="1" applyAlignment="1" applyProtection="1">
      <alignment horizontal="center"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6" xfId="0" applyFont="1" applyBorder="1" applyAlignment="1" applyProtection="1">
      <alignment horizontal="center" wrapText="1"/>
    </xf>
    <xf numFmtId="176" fontId="4" fillId="0" borderId="0" xfId="3" applyNumberFormat="1" applyFont="1" applyFill="1" applyAlignment="1" applyProtection="1"/>
    <xf numFmtId="0" fontId="6" fillId="0" borderId="9" xfId="0" applyFont="1" applyBorder="1" applyAlignment="1" applyProtection="1">
      <alignment horizontal="center" wrapText="1"/>
    </xf>
    <xf numFmtId="0" fontId="6" fillId="0" borderId="10" xfId="0" applyFont="1" applyBorder="1" applyAlignment="1" applyProtection="1">
      <alignment horizontal="center" wrapText="1"/>
    </xf>
    <xf numFmtId="0" fontId="6" fillId="0" borderId="11" xfId="0" applyFont="1" applyBorder="1" applyAlignment="1" applyProtection="1">
      <alignment horizontal="center" wrapText="1"/>
    </xf>
    <xf numFmtId="0" fontId="6" fillId="0" borderId="0" xfId="0" applyFont="1" applyFill="1" applyAlignment="1" applyProtection="1">
      <alignment wrapText="1"/>
    </xf>
    <xf numFmtId="0" fontId="5" fillId="0" borderId="0" xfId="0" applyFont="1" applyFill="1" applyAlignment="1" applyProtection="1"/>
    <xf numFmtId="179" fontId="5" fillId="0" borderId="0" xfId="1" applyNumberFormat="1" applyFont="1" applyFill="1" applyAlignment="1" applyProtection="1"/>
    <xf numFmtId="179" fontId="7" fillId="0" borderId="0" xfId="1" applyNumberFormat="1" applyFont="1" applyBorder="1" applyAlignment="1" applyProtection="1"/>
    <xf numFmtId="183" fontId="7" fillId="0" borderId="0" xfId="0" applyNumberFormat="1" applyFont="1" applyBorder="1" applyAlignment="1" applyProtection="1"/>
    <xf numFmtId="9" fontId="5" fillId="0" borderId="0" xfId="4" applyFont="1" applyFill="1" applyAlignment="1" applyProtection="1"/>
    <xf numFmtId="167" fontId="5" fillId="0" borderId="0" xfId="0" applyNumberFormat="1" applyFont="1" applyFill="1" applyAlignment="1" applyProtection="1"/>
    <xf numFmtId="0" fontId="0" fillId="0" borderId="0" xfId="0" applyAlignment="1" applyProtection="1">
      <alignment vertical="center" wrapText="1"/>
    </xf>
    <xf numFmtId="179" fontId="0" fillId="0" borderId="0" xfId="1" applyNumberFormat="1" applyFont="1" applyAlignment="1" applyProtection="1">
      <alignment vertical="center" wrapText="1"/>
    </xf>
    <xf numFmtId="0" fontId="6" fillId="0" borderId="0" xfId="0" applyFont="1" applyFill="1" applyAlignment="1" applyProtection="1">
      <alignment vertical="center" wrapText="1"/>
    </xf>
    <xf numFmtId="0" fontId="5" fillId="0" borderId="0" xfId="0" applyFont="1" applyFill="1" applyAlignment="1" applyProtection="1">
      <alignment wrapText="1"/>
    </xf>
    <xf numFmtId="9" fontId="5" fillId="0" borderId="0" xfId="4" applyFont="1" applyFill="1" applyAlignment="1" applyProtection="1">
      <alignment wrapText="1"/>
    </xf>
    <xf numFmtId="9" fontId="5" fillId="0" borderId="0" xfId="0" applyNumberFormat="1" applyFont="1" applyFill="1" applyAlignment="1" applyProtection="1"/>
    <xf numFmtId="179" fontId="5" fillId="0" borderId="0" xfId="1" applyNumberFormat="1" applyFont="1" applyFill="1" applyAlignment="1" applyProtection="1">
      <alignment wrapText="1"/>
    </xf>
    <xf numFmtId="9" fontId="7" fillId="0" borderId="0" xfId="4" applyFont="1" applyBorder="1" applyAlignment="1" applyProtection="1"/>
    <xf numFmtId="0" fontId="13" fillId="0" borderId="0" xfId="0" applyFont="1" applyFill="1" applyAlignment="1" applyProtection="1"/>
    <xf numFmtId="0" fontId="16" fillId="0" borderId="0" xfId="0" applyFont="1" applyFill="1" applyAlignment="1" applyProtection="1"/>
    <xf numFmtId="179" fontId="4" fillId="0" borderId="0" xfId="1" applyNumberFormat="1" applyFont="1" applyFill="1" applyAlignment="1" applyProtection="1"/>
    <xf numFmtId="176" fontId="5" fillId="0" borderId="0" xfId="3" applyNumberFormat="1" applyFont="1" applyFill="1" applyAlignment="1" applyProtection="1"/>
    <xf numFmtId="0" fontId="18" fillId="0" borderId="0" xfId="0" applyFont="1" applyFill="1" applyAlignment="1" applyProtection="1"/>
    <xf numFmtId="179" fontId="16" fillId="0" borderId="0" xfId="1" applyNumberFormat="1" applyFont="1" applyFill="1" applyAlignment="1" applyProtection="1"/>
    <xf numFmtId="179" fontId="0" fillId="0" borderId="0" xfId="1" applyNumberFormat="1" applyFont="1" applyFill="1" applyAlignment="1" applyProtection="1">
      <alignment wrapText="1"/>
    </xf>
    <xf numFmtId="179" fontId="7" fillId="0" borderId="0" xfId="1" applyNumberFormat="1" applyFont="1" applyFill="1" applyBorder="1" applyAlignment="1" applyProtection="1"/>
    <xf numFmtId="167" fontId="7" fillId="0" borderId="0" xfId="1" applyNumberFormat="1" applyFont="1" applyFill="1" applyBorder="1" applyAlignment="1" applyProtection="1"/>
    <xf numFmtId="165" fontId="7" fillId="0" borderId="0" xfId="1" applyNumberFormat="1" applyFont="1" applyFill="1" applyBorder="1" applyAlignment="1" applyProtection="1"/>
    <xf numFmtId="9" fontId="5" fillId="0" borderId="10" xfId="4" applyFont="1" applyFill="1" applyBorder="1" applyAlignment="1" applyProtection="1">
      <alignment wrapText="1"/>
    </xf>
    <xf numFmtId="9" fontId="0" fillId="0" borderId="10" xfId="4" applyFont="1" applyFill="1" applyBorder="1" applyAlignment="1" applyProtection="1">
      <alignment wrapText="1"/>
    </xf>
    <xf numFmtId="9" fontId="0" fillId="0" borderId="0" xfId="4" applyFont="1" applyFill="1" applyAlignment="1" applyProtection="1">
      <alignment wrapText="1"/>
    </xf>
    <xf numFmtId="9" fontId="0" fillId="0" borderId="15" xfId="4" applyFont="1" applyFill="1" applyBorder="1" applyAlignment="1" applyProtection="1">
      <alignment wrapText="1"/>
    </xf>
    <xf numFmtId="178" fontId="17" fillId="0" borderId="0" xfId="3" applyNumberFormat="1" applyFont="1" applyFill="1" applyBorder="1" applyAlignment="1" applyProtection="1">
      <alignment horizontal="right"/>
    </xf>
    <xf numFmtId="185" fontId="5" fillId="0" borderId="0" xfId="1" applyNumberFormat="1" applyFont="1" applyFill="1" applyAlignment="1" applyProtection="1"/>
    <xf numFmtId="185" fontId="0" fillId="0" borderId="0" xfId="1" applyNumberFormat="1" applyFont="1" applyFill="1" applyBorder="1" applyAlignment="1" applyProtection="1">
      <alignment horizontal="right"/>
    </xf>
    <xf numFmtId="44" fontId="5" fillId="0" borderId="0" xfId="1" applyNumberFormat="1" applyFont="1" applyFill="1" applyAlignment="1" applyProtection="1"/>
    <xf numFmtId="44" fontId="0" fillId="0" borderId="0" xfId="1" applyNumberFormat="1" applyFont="1" applyFill="1" applyBorder="1" applyAlignment="1" applyProtection="1">
      <alignment horizontal="right"/>
    </xf>
    <xf numFmtId="44" fontId="0" fillId="0" borderId="0" xfId="1" applyFont="1" applyFill="1" applyBorder="1" applyAlignment="1" applyProtection="1">
      <alignment horizontal="right"/>
    </xf>
    <xf numFmtId="167" fontId="5" fillId="0" borderId="0" xfId="3" applyNumberFormat="1" applyFont="1" applyFill="1" applyAlignment="1" applyProtection="1"/>
    <xf numFmtId="9" fontId="7" fillId="0" borderId="0" xfId="4" applyFont="1" applyFill="1" applyBorder="1" applyAlignment="1" applyProtection="1"/>
    <xf numFmtId="171" fontId="7" fillId="0" borderId="0" xfId="4" applyNumberFormat="1" applyFont="1" applyFill="1" applyBorder="1" applyAlignment="1" applyProtection="1"/>
    <xf numFmtId="44" fontId="5" fillId="0" borderId="0" xfId="0" applyNumberFormat="1" applyFont="1" applyFill="1" applyBorder="1" applyAlignment="1" applyProtection="1"/>
    <xf numFmtId="44" fontId="7" fillId="0" borderId="0" xfId="0" applyNumberFormat="1" applyFont="1" applyFill="1" applyBorder="1" applyAlignment="1" applyProtection="1"/>
    <xf numFmtId="184" fontId="5" fillId="0" borderId="0" xfId="0" applyNumberFormat="1" applyFont="1" applyFill="1" applyAlignment="1" applyProtection="1">
      <alignment wrapText="1"/>
    </xf>
    <xf numFmtId="184" fontId="7" fillId="0" borderId="0" xfId="0" applyNumberFormat="1" applyFont="1" applyBorder="1" applyAlignment="1" applyProtection="1"/>
    <xf numFmtId="178" fontId="7" fillId="0" borderId="0" xfId="0" applyNumberFormat="1" applyFont="1" applyBorder="1" applyAlignment="1" applyProtection="1"/>
    <xf numFmtId="183" fontId="0" fillId="0" borderId="0" xfId="0" applyNumberFormat="1" applyFill="1" applyAlignment="1" applyProtection="1">
      <alignment wrapText="1"/>
    </xf>
    <xf numFmtId="0" fontId="0" fillId="0" borderId="0" xfId="0" applyFill="1" applyAlignment="1" applyProtection="1"/>
    <xf numFmtId="0" fontId="0" fillId="0" borderId="0" xfId="0" applyAlignment="1" applyProtection="1">
      <alignment wrapText="1"/>
    </xf>
    <xf numFmtId="0" fontId="5" fillId="0" borderId="1" xfId="0" applyFont="1" applyBorder="1" applyAlignment="1" applyProtection="1">
      <alignment horizontal="left"/>
    </xf>
    <xf numFmtId="0" fontId="6" fillId="0" borderId="0" xfId="0" applyFont="1" applyAlignment="1" applyProtection="1">
      <alignment horizontal="center"/>
    </xf>
    <xf numFmtId="0" fontId="6" fillId="0" borderId="1" xfId="0" applyFont="1" applyBorder="1" applyAlignment="1" applyProtection="1">
      <alignment horizontal="center"/>
    </xf>
    <xf numFmtId="0" fontId="6" fillId="0" borderId="5" xfId="0" applyFont="1" applyBorder="1" applyAlignment="1" applyProtection="1">
      <alignment horizontal="center"/>
    </xf>
    <xf numFmtId="0" fontId="5" fillId="0" borderId="5" xfId="0" applyFont="1" applyBorder="1" applyAlignment="1" applyProtection="1">
      <alignment horizontal="left"/>
    </xf>
    <xf numFmtId="0" fontId="6" fillId="0" borderId="0" xfId="0" applyFont="1" applyAlignment="1" applyProtection="1">
      <alignment horizontal="center" wrapText="1"/>
    </xf>
    <xf numFmtId="0" fontId="6" fillId="0" borderId="5" xfId="0" applyFont="1" applyBorder="1" applyAlignment="1" applyProtection="1">
      <alignment horizontal="center" wrapText="1"/>
    </xf>
    <xf numFmtId="0" fontId="5" fillId="0" borderId="8" xfId="0" applyFont="1" applyBorder="1" applyAlignment="1" applyProtection="1">
      <alignment horizontal="left"/>
    </xf>
    <xf numFmtId="0" fontId="6" fillId="0" borderId="8" xfId="0" applyFont="1" applyBorder="1" applyAlignment="1" applyProtection="1">
      <alignment horizontal="center" wrapText="1"/>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0" fillId="0" borderId="2" xfId="0" applyBorder="1" applyAlignment="1" applyProtection="1">
      <alignment wrapText="1"/>
    </xf>
    <xf numFmtId="0" fontId="0" fillId="0" borderId="3" xfId="0" applyBorder="1" applyAlignment="1" applyProtection="1">
      <alignment wrapText="1"/>
    </xf>
    <xf numFmtId="0" fontId="0" fillId="0" borderId="1" xfId="0" applyBorder="1" applyAlignment="1" applyProtection="1">
      <alignment wrapText="1"/>
    </xf>
    <xf numFmtId="0" fontId="5" fillId="0" borderId="5" xfId="0" applyFont="1"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5" fillId="0" borderId="5" xfId="0" applyFont="1" applyFill="1" applyBorder="1" applyAlignment="1" applyProtection="1">
      <alignment wrapText="1" indent="1"/>
    </xf>
    <xf numFmtId="181" fontId="7" fillId="0" borderId="7" xfId="0" applyNumberFormat="1" applyFont="1" applyBorder="1" applyAlignment="1" applyProtection="1"/>
    <xf numFmtId="181" fontId="7" fillId="0" borderId="0" xfId="0" applyNumberFormat="1" applyFont="1" applyBorder="1" applyAlignment="1" applyProtection="1"/>
    <xf numFmtId="181" fontId="7" fillId="0" borderId="5" xfId="0" applyNumberFormat="1" applyFont="1" applyBorder="1" applyAlignment="1" applyProtection="1"/>
    <xf numFmtId="44" fontId="5" fillId="0" borderId="5" xfId="1" applyFont="1" applyBorder="1" applyAlignment="1" applyProtection="1">
      <alignment horizontal="left"/>
    </xf>
    <xf numFmtId="0" fontId="5" fillId="0" borderId="5" xfId="0" applyFont="1" applyFill="1" applyBorder="1" applyAlignment="1" applyProtection="1">
      <alignment wrapText="1"/>
    </xf>
    <xf numFmtId="178" fontId="7" fillId="0" borderId="9" xfId="0" applyNumberFormat="1" applyFont="1" applyBorder="1" applyAlignment="1" applyProtection="1"/>
    <xf numFmtId="178" fontId="7" fillId="0" borderId="10" xfId="0" applyNumberFormat="1" applyFont="1" applyBorder="1" applyAlignment="1" applyProtection="1"/>
    <xf numFmtId="178" fontId="7" fillId="0" borderId="11" xfId="0" applyNumberFormat="1" applyFont="1" applyBorder="1" applyAlignment="1" applyProtection="1"/>
    <xf numFmtId="178" fontId="7" fillId="0" borderId="8" xfId="0" applyNumberFormat="1" applyFont="1" applyBorder="1" applyAlignment="1" applyProtection="1"/>
    <xf numFmtId="166" fontId="5" fillId="0" borderId="5" xfId="0" applyNumberFormat="1" applyFont="1" applyBorder="1" applyAlignment="1" applyProtection="1">
      <alignment horizontal="left"/>
    </xf>
    <xf numFmtId="164" fontId="5" fillId="0" borderId="0" xfId="0" applyNumberFormat="1" applyFont="1" applyAlignment="1" applyProtection="1">
      <alignment horizontal="left"/>
    </xf>
    <xf numFmtId="178" fontId="7" fillId="0" borderId="2" xfId="0" applyNumberFormat="1" applyFont="1" applyBorder="1" applyAlignment="1" applyProtection="1"/>
    <xf numFmtId="178" fontId="7" fillId="0" borderId="1" xfId="0" applyNumberFormat="1" applyFont="1" applyBorder="1" applyAlignment="1" applyProtection="1"/>
    <xf numFmtId="165" fontId="5" fillId="0" borderId="0" xfId="0" applyNumberFormat="1" applyFont="1" applyAlignment="1" applyProtection="1">
      <alignment horizontal="left"/>
    </xf>
    <xf numFmtId="166" fontId="5" fillId="0" borderId="5" xfId="0" applyNumberFormat="1" applyFont="1" applyBorder="1" applyAlignment="1" applyProtection="1"/>
    <xf numFmtId="0" fontId="5" fillId="0" borderId="5" xfId="0" applyFont="1" applyBorder="1" applyAlignment="1" applyProtection="1">
      <alignment wrapText="1" indent="2"/>
    </xf>
    <xf numFmtId="181" fontId="7" fillId="0" borderId="2" xfId="0" applyNumberFormat="1" applyFont="1" applyBorder="1" applyAlignment="1" applyProtection="1"/>
    <xf numFmtId="181" fontId="7" fillId="0" borderId="1" xfId="0" applyNumberFormat="1" applyFont="1" applyBorder="1" applyAlignment="1" applyProtection="1"/>
    <xf numFmtId="165" fontId="5" fillId="0" borderId="7" xfId="0" applyNumberFormat="1" applyFont="1" applyBorder="1" applyAlignment="1" applyProtection="1">
      <alignment horizontal="left"/>
    </xf>
    <xf numFmtId="166" fontId="11" fillId="0" borderId="0" xfId="0" applyNumberFormat="1" applyFont="1" applyBorder="1" applyAlignment="1" applyProtection="1">
      <alignment horizontal="left"/>
    </xf>
    <xf numFmtId="165" fontId="5" fillId="0" borderId="5" xfId="0" applyNumberFormat="1" applyFont="1" applyBorder="1" applyAlignment="1" applyProtection="1">
      <alignment horizontal="left"/>
    </xf>
    <xf numFmtId="165" fontId="5" fillId="0" borderId="0" xfId="0" applyNumberFormat="1" applyFont="1" applyFill="1" applyAlignment="1" applyProtection="1">
      <alignment horizontal="left"/>
    </xf>
    <xf numFmtId="0" fontId="5" fillId="0" borderId="5" xfId="0" applyFont="1" applyBorder="1" applyAlignment="1" applyProtection="1">
      <alignment wrapText="1" indent="1"/>
    </xf>
    <xf numFmtId="166" fontId="5" fillId="0" borderId="0" xfId="0" applyNumberFormat="1" applyFont="1" applyAlignment="1" applyProtection="1">
      <alignment horizontal="left"/>
    </xf>
    <xf numFmtId="178" fontId="7" fillId="0" borderId="7" xfId="0" applyNumberFormat="1" applyFont="1" applyBorder="1" applyAlignment="1" applyProtection="1"/>
    <xf numFmtId="178" fontId="7" fillId="0" borderId="5" xfId="0" applyNumberFormat="1" applyFont="1" applyBorder="1" applyAlignment="1" applyProtection="1"/>
    <xf numFmtId="166" fontId="5" fillId="0" borderId="0" xfId="0" applyNumberFormat="1" applyFont="1" applyBorder="1" applyAlignment="1" applyProtection="1">
      <alignment horizontal="left"/>
    </xf>
    <xf numFmtId="165" fontId="0" fillId="0" borderId="0" xfId="0" applyNumberFormat="1" applyAlignment="1" applyProtection="1">
      <alignment wrapText="1"/>
    </xf>
    <xf numFmtId="165" fontId="0" fillId="0" borderId="0" xfId="0" applyNumberFormat="1" applyFill="1" applyAlignment="1" applyProtection="1">
      <alignment wrapText="1"/>
    </xf>
    <xf numFmtId="180" fontId="7" fillId="0" borderId="7" xfId="0" applyNumberFormat="1" applyFont="1" applyBorder="1" applyAlignment="1" applyProtection="1"/>
    <xf numFmtId="180" fontId="7" fillId="0" borderId="0" xfId="0" applyNumberFormat="1" applyFont="1" applyBorder="1" applyAlignment="1" applyProtection="1"/>
    <xf numFmtId="180" fontId="7" fillId="0" borderId="5" xfId="0" applyNumberFormat="1" applyFont="1" applyBorder="1" applyAlignment="1" applyProtection="1"/>
    <xf numFmtId="181" fontId="7" fillId="0" borderId="9" xfId="0" applyNumberFormat="1" applyFont="1" applyBorder="1" applyAlignment="1" applyProtection="1"/>
    <xf numFmtId="181" fontId="7" fillId="0" borderId="10" xfId="0" applyNumberFormat="1" applyFont="1" applyBorder="1" applyAlignment="1" applyProtection="1"/>
    <xf numFmtId="181" fontId="7" fillId="0" borderId="8" xfId="0" applyNumberFormat="1" applyFont="1" applyBorder="1" applyAlignment="1" applyProtection="1"/>
    <xf numFmtId="165" fontId="5" fillId="0" borderId="1" xfId="0" applyNumberFormat="1" applyFont="1" applyBorder="1" applyAlignment="1" applyProtection="1">
      <alignment horizontal="left"/>
    </xf>
    <xf numFmtId="181" fontId="7" fillId="0" borderId="12" xfId="0" applyNumberFormat="1" applyFont="1" applyBorder="1" applyAlignment="1" applyProtection="1"/>
    <xf numFmtId="181" fontId="7" fillId="0" borderId="13" xfId="0" applyNumberFormat="1" applyFont="1" applyBorder="1" applyAlignment="1" applyProtection="1"/>
    <xf numFmtId="181" fontId="7" fillId="0" borderId="14" xfId="0" applyNumberFormat="1" applyFont="1" applyBorder="1" applyAlignment="1" applyProtection="1"/>
    <xf numFmtId="165" fontId="5" fillId="0" borderId="5" xfId="0" applyNumberFormat="1" applyFont="1" applyBorder="1" applyAlignment="1" applyProtection="1"/>
    <xf numFmtId="165" fontId="0" fillId="0" borderId="0" xfId="0" applyNumberFormat="1" applyFill="1" applyBorder="1" applyAlignment="1" applyProtection="1">
      <alignment wrapText="1"/>
    </xf>
    <xf numFmtId="165" fontId="5" fillId="0" borderId="5" xfId="0" applyNumberFormat="1" applyFont="1" applyFill="1" applyBorder="1" applyAlignment="1" applyProtection="1">
      <alignment horizontal="left"/>
    </xf>
    <xf numFmtId="165" fontId="5" fillId="0" borderId="7" xfId="0" applyNumberFormat="1" applyFont="1" applyFill="1" applyBorder="1" applyAlignment="1" applyProtection="1">
      <alignment horizontal="left"/>
    </xf>
    <xf numFmtId="182" fontId="7" fillId="0" borderId="12" xfId="0" applyNumberFormat="1" applyFont="1" applyBorder="1" applyAlignment="1" applyProtection="1"/>
    <xf numFmtId="182" fontId="7" fillId="0" borderId="13" xfId="0" applyNumberFormat="1" applyFont="1" applyBorder="1" applyAlignment="1" applyProtection="1"/>
    <xf numFmtId="182" fontId="7" fillId="0" borderId="14" xfId="0" applyNumberFormat="1" applyFont="1" applyBorder="1" applyAlignment="1" applyProtection="1"/>
    <xf numFmtId="44" fontId="0" fillId="0" borderId="0" xfId="0" applyNumberFormat="1" applyFill="1" applyBorder="1" applyAlignment="1" applyProtection="1">
      <alignment wrapText="1"/>
    </xf>
    <xf numFmtId="44" fontId="5" fillId="0" borderId="5" xfId="1" applyFont="1" applyFill="1" applyBorder="1" applyAlignment="1" applyProtection="1">
      <alignment horizontal="left"/>
    </xf>
    <xf numFmtId="169" fontId="5" fillId="0" borderId="5" xfId="0" applyNumberFormat="1" applyFont="1" applyFill="1" applyBorder="1" applyAlignment="1" applyProtection="1">
      <alignment horizontal="left"/>
    </xf>
    <xf numFmtId="44" fontId="5" fillId="0" borderId="7" xfId="0" applyNumberFormat="1" applyFont="1" applyFill="1" applyBorder="1" applyAlignment="1" applyProtection="1">
      <alignment horizontal="left"/>
    </xf>
    <xf numFmtId="44" fontId="0" fillId="0" borderId="0" xfId="0" applyNumberFormat="1" applyFill="1" applyAlignment="1" applyProtection="1">
      <alignment wrapText="1"/>
    </xf>
    <xf numFmtId="164" fontId="5" fillId="0" borderId="0" xfId="0" applyNumberFormat="1" applyFont="1" applyFill="1" applyAlignment="1" applyProtection="1">
      <alignment horizontal="left"/>
    </xf>
    <xf numFmtId="166" fontId="5" fillId="0" borderId="5" xfId="0" applyNumberFormat="1" applyFont="1" applyFill="1" applyBorder="1" applyAlignment="1" applyProtection="1">
      <alignment horizontal="left"/>
    </xf>
    <xf numFmtId="178" fontId="7" fillId="0" borderId="12" xfId="0" applyNumberFormat="1" applyFont="1" applyBorder="1" applyAlignment="1" applyProtection="1"/>
    <xf numFmtId="178" fontId="7" fillId="0" borderId="13" xfId="0" applyNumberFormat="1" applyFont="1" applyBorder="1" applyAlignment="1" applyProtection="1"/>
    <xf numFmtId="178" fontId="7" fillId="0" borderId="14" xfId="0" applyNumberFormat="1" applyFont="1" applyBorder="1" applyAlignment="1" applyProtection="1"/>
    <xf numFmtId="166" fontId="5" fillId="0" borderId="7" xfId="0" applyNumberFormat="1" applyFont="1" applyBorder="1" applyAlignment="1" applyProtection="1">
      <alignment horizontal="left"/>
    </xf>
    <xf numFmtId="164" fontId="5" fillId="0" borderId="9" xfId="0" applyNumberFormat="1" applyFont="1" applyBorder="1" applyAlignment="1" applyProtection="1">
      <alignment horizontal="left"/>
    </xf>
    <xf numFmtId="164" fontId="5" fillId="0" borderId="10" xfId="0" applyNumberFormat="1" applyFont="1" applyBorder="1" applyAlignment="1" applyProtection="1">
      <alignment horizontal="left"/>
    </xf>
    <xf numFmtId="0" fontId="0" fillId="0" borderId="10" xfId="0" applyBorder="1" applyAlignment="1" applyProtection="1">
      <alignment wrapText="1"/>
    </xf>
    <xf numFmtId="0" fontId="0" fillId="0" borderId="10" xfId="0" applyFill="1" applyBorder="1" applyAlignment="1" applyProtection="1">
      <alignment wrapText="1"/>
    </xf>
    <xf numFmtId="0" fontId="0" fillId="0" borderId="11" xfId="0" applyFill="1" applyBorder="1" applyAlignment="1" applyProtection="1">
      <alignment wrapText="1"/>
    </xf>
    <xf numFmtId="0" fontId="8" fillId="0" borderId="0" xfId="0" applyFont="1" applyBorder="1" applyAlignment="1" applyProtection="1">
      <alignment horizontal="left"/>
    </xf>
    <xf numFmtId="164" fontId="6" fillId="0" borderId="0" xfId="0" applyNumberFormat="1" applyFont="1" applyBorder="1" applyAlignment="1" applyProtection="1">
      <alignment horizontal="center"/>
    </xf>
    <xf numFmtId="164" fontId="5" fillId="0" borderId="0" xfId="0" applyNumberFormat="1" applyFont="1" applyBorder="1" applyAlignment="1" applyProtection="1">
      <alignment horizontal="left"/>
    </xf>
    <xf numFmtId="0" fontId="5" fillId="0" borderId="0" xfId="0" applyFont="1" applyAlignment="1" applyProtection="1">
      <alignment wrapText="1" indent="2"/>
    </xf>
    <xf numFmtId="165" fontId="5" fillId="0" borderId="0" xfId="0" applyNumberFormat="1" applyFont="1" applyBorder="1" applyAlignment="1" applyProtection="1"/>
    <xf numFmtId="166" fontId="5" fillId="0" borderId="0" xfId="0" applyNumberFormat="1" applyFont="1" applyBorder="1" applyAlignment="1" applyProtection="1"/>
    <xf numFmtId="178" fontId="5" fillId="0" borderId="0" xfId="3" applyNumberFormat="1" applyFont="1" applyBorder="1" applyAlignment="1" applyProtection="1"/>
    <xf numFmtId="178" fontId="7" fillId="0" borderId="16" xfId="0" applyNumberFormat="1" applyFont="1" applyBorder="1" applyAlignment="1" applyProtection="1"/>
    <xf numFmtId="166" fontId="11" fillId="0" borderId="0" xfId="0" applyNumberFormat="1" applyFont="1" applyAlignment="1" applyProtection="1"/>
    <xf numFmtId="166" fontId="11" fillId="0" borderId="0" xfId="0" applyNumberFormat="1" applyFont="1" applyAlignment="1" applyProtection="1">
      <alignment horizontal="left"/>
    </xf>
    <xf numFmtId="0" fontId="5" fillId="0" borderId="0" xfId="0" applyFont="1" applyAlignment="1" applyProtection="1">
      <alignment horizontal="left" wrapText="1" indent="1"/>
    </xf>
    <xf numFmtId="0" fontId="5" fillId="0" borderId="0" xfId="0" applyFont="1" applyAlignment="1" applyProtection="1">
      <alignment horizontal="left" wrapText="1"/>
    </xf>
    <xf numFmtId="181" fontId="7" fillId="0" borderId="15" xfId="0" applyNumberFormat="1" applyFont="1" applyBorder="1" applyAlignment="1" applyProtection="1"/>
    <xf numFmtId="165" fontId="5" fillId="0" borderId="0" xfId="0" applyNumberFormat="1" applyFont="1" applyBorder="1" applyAlignment="1" applyProtection="1">
      <alignment horizontal="left"/>
    </xf>
    <xf numFmtId="43" fontId="0" fillId="0" borderId="0" xfId="0" applyNumberFormat="1" applyBorder="1" applyAlignment="1" applyProtection="1">
      <alignment wrapText="1"/>
    </xf>
    <xf numFmtId="0" fontId="3" fillId="0" borderId="0" xfId="2" applyFont="1" applyAlignment="1" applyProtection="1">
      <alignment wrapText="1"/>
    </xf>
    <xf numFmtId="0" fontId="5" fillId="0" borderId="0" xfId="2" applyFont="1" applyAlignment="1" applyProtection="1">
      <alignment horizontal="left"/>
    </xf>
    <xf numFmtId="0" fontId="5" fillId="0" borderId="0" xfId="2" applyAlignment="1" applyProtection="1">
      <alignment wrapText="1"/>
    </xf>
    <xf numFmtId="0" fontId="4" fillId="0" borderId="0" xfId="2" applyFont="1" applyAlignment="1" applyProtection="1">
      <alignment wrapText="1"/>
    </xf>
    <xf numFmtId="0" fontId="5" fillId="0" borderId="0" xfId="2" applyFont="1" applyFill="1" applyAlignment="1" applyProtection="1">
      <alignment horizontal="left"/>
    </xf>
    <xf numFmtId="0" fontId="5" fillId="0" borderId="1" xfId="2" applyFont="1" applyBorder="1" applyAlignment="1" applyProtection="1">
      <alignment horizontal="left"/>
    </xf>
    <xf numFmtId="0" fontId="6" fillId="0" borderId="2" xfId="2" applyFont="1" applyBorder="1" applyAlignment="1" applyProtection="1">
      <alignment horizontal="center" wrapText="1"/>
    </xf>
    <xf numFmtId="0" fontId="6" fillId="0" borderId="3" xfId="2" applyFont="1" applyBorder="1" applyAlignment="1" applyProtection="1">
      <alignment horizontal="center" wrapText="1"/>
    </xf>
    <xf numFmtId="0" fontId="6" fillId="0" borderId="1" xfId="2" applyFont="1" applyBorder="1" applyAlignment="1" applyProtection="1">
      <alignment horizontal="left"/>
    </xf>
    <xf numFmtId="0" fontId="5" fillId="0" borderId="5" xfId="2" applyFont="1" applyBorder="1" applyAlignment="1" applyProtection="1">
      <alignment horizontal="left"/>
    </xf>
    <xf numFmtId="0" fontId="6" fillId="0" borderId="7" xfId="2" applyFont="1" applyBorder="1" applyAlignment="1" applyProtection="1">
      <alignment horizontal="center" wrapText="1"/>
    </xf>
    <xf numFmtId="0" fontId="6" fillId="0" borderId="0" xfId="2" applyFont="1" applyAlignment="1" applyProtection="1">
      <alignment horizontal="center" wrapText="1"/>
    </xf>
    <xf numFmtId="0" fontId="6" fillId="0" borderId="5" xfId="2" applyFont="1" applyBorder="1" applyAlignment="1" applyProtection="1">
      <alignment horizontal="center" wrapText="1"/>
    </xf>
    <xf numFmtId="0" fontId="6" fillId="0" borderId="0" xfId="2" applyFont="1" applyBorder="1" applyAlignment="1" applyProtection="1">
      <alignment horizontal="center" wrapText="1"/>
    </xf>
    <xf numFmtId="0" fontId="6" fillId="0" borderId="9" xfId="2" applyFont="1" applyBorder="1" applyAlignment="1" applyProtection="1">
      <alignment horizontal="center" wrapText="1"/>
    </xf>
    <xf numFmtId="0" fontId="6" fillId="0" borderId="10" xfId="2" applyFont="1" applyBorder="1" applyAlignment="1" applyProtection="1">
      <alignment horizontal="center" wrapText="1"/>
    </xf>
    <xf numFmtId="0" fontId="6" fillId="0" borderId="8" xfId="2" applyFont="1" applyBorder="1" applyAlignment="1" applyProtection="1">
      <alignment horizontal="center" wrapText="1"/>
    </xf>
    <xf numFmtId="0" fontId="5" fillId="0" borderId="2" xfId="2" applyFont="1" applyBorder="1" applyAlignment="1" applyProtection="1">
      <alignment horizontal="left"/>
    </xf>
    <xf numFmtId="0" fontId="5" fillId="0" borderId="3" xfId="2" applyFont="1" applyBorder="1" applyAlignment="1" applyProtection="1">
      <alignment horizontal="left"/>
    </xf>
    <xf numFmtId="0" fontId="5" fillId="0" borderId="5" xfId="2" applyFont="1" applyBorder="1" applyAlignment="1" applyProtection="1">
      <alignment wrapText="1"/>
    </xf>
    <xf numFmtId="0" fontId="5" fillId="0" borderId="7" xfId="2" applyFont="1" applyBorder="1" applyAlignment="1" applyProtection="1">
      <alignment horizontal="left"/>
    </xf>
    <xf numFmtId="0" fontId="5" fillId="0" borderId="0" xfId="2" applyFont="1" applyBorder="1" applyAlignment="1" applyProtection="1">
      <alignment horizontal="left"/>
    </xf>
    <xf numFmtId="0" fontId="5" fillId="0" borderId="5" xfId="2" applyFont="1" applyBorder="1" applyAlignment="1" applyProtection="1">
      <alignment wrapText="1" indent="2"/>
    </xf>
    <xf numFmtId="166" fontId="5" fillId="0" borderId="7" xfId="2" applyNumberFormat="1" applyFont="1" applyBorder="1" applyAlignment="1" applyProtection="1">
      <alignment horizontal="left"/>
    </xf>
    <xf numFmtId="166" fontId="5" fillId="0" borderId="0" xfId="2" applyNumberFormat="1" applyFont="1" applyFill="1" applyAlignment="1" applyProtection="1">
      <alignment horizontal="left"/>
    </xf>
    <xf numFmtId="166" fontId="5" fillId="0" borderId="6" xfId="2" applyNumberFormat="1" applyFont="1" applyFill="1" applyBorder="1" applyAlignment="1" applyProtection="1">
      <alignment horizontal="left"/>
    </xf>
    <xf numFmtId="166" fontId="5" fillId="0" borderId="5" xfId="2" applyNumberFormat="1" applyFont="1" applyFill="1" applyBorder="1" applyAlignment="1" applyProtection="1">
      <alignment horizontal="left"/>
    </xf>
    <xf numFmtId="166" fontId="5" fillId="0" borderId="7" xfId="2" applyNumberFormat="1" applyFont="1" applyFill="1" applyBorder="1" applyAlignment="1" applyProtection="1">
      <alignment horizontal="left"/>
    </xf>
    <xf numFmtId="0" fontId="5" fillId="0" borderId="5" xfId="2" applyFont="1" applyBorder="1" applyAlignment="1" applyProtection="1">
      <alignment wrapText="1" indent="5"/>
    </xf>
    <xf numFmtId="0" fontId="5" fillId="0" borderId="0" xfId="2" applyFont="1" applyFill="1" applyBorder="1" applyAlignment="1" applyProtection="1">
      <alignment horizontal="left"/>
    </xf>
    <xf numFmtId="0" fontId="5" fillId="0" borderId="5" xfId="2" applyFont="1" applyBorder="1" applyAlignment="1" applyProtection="1">
      <alignment horizontal="left" wrapText="1" indent="5"/>
    </xf>
    <xf numFmtId="166" fontId="5" fillId="0" borderId="0" xfId="2" applyNumberFormat="1" applyFont="1" applyAlignment="1" applyProtection="1">
      <alignment horizontal="left"/>
    </xf>
    <xf numFmtId="166" fontId="5" fillId="0" borderId="10" xfId="2" applyNumberFormat="1" applyFont="1" applyFill="1" applyBorder="1" applyAlignment="1" applyProtection="1">
      <alignment horizontal="left"/>
    </xf>
    <xf numFmtId="166" fontId="5" fillId="0" borderId="11" xfId="2" applyNumberFormat="1" applyFont="1" applyFill="1" applyBorder="1" applyAlignment="1" applyProtection="1">
      <alignment horizontal="left"/>
    </xf>
    <xf numFmtId="166" fontId="5" fillId="0" borderId="8" xfId="2" applyNumberFormat="1" applyFont="1" applyFill="1" applyBorder="1" applyAlignment="1" applyProtection="1">
      <alignment horizontal="left"/>
    </xf>
    <xf numFmtId="166" fontId="5" fillId="0" borderId="9" xfId="2" applyNumberFormat="1" applyFont="1" applyFill="1" applyBorder="1" applyAlignment="1" applyProtection="1">
      <alignment horizontal="left"/>
    </xf>
    <xf numFmtId="166" fontId="5" fillId="0" borderId="10" xfId="2" applyNumberFormat="1" applyFont="1" applyBorder="1" applyAlignment="1" applyProtection="1">
      <alignment horizontal="left"/>
    </xf>
    <xf numFmtId="166" fontId="5" fillId="0" borderId="6" xfId="2" applyNumberFormat="1" applyFont="1" applyBorder="1" applyAlignment="1" applyProtection="1">
      <alignment horizontal="left"/>
    </xf>
    <xf numFmtId="166" fontId="5" fillId="0" borderId="5" xfId="2" applyNumberFormat="1" applyFont="1" applyBorder="1" applyAlignment="1" applyProtection="1">
      <alignment horizontal="left"/>
    </xf>
    <xf numFmtId="165" fontId="5" fillId="0" borderId="7" xfId="2" applyNumberFormat="1" applyFont="1" applyBorder="1" applyAlignment="1" applyProtection="1"/>
    <xf numFmtId="165" fontId="5" fillId="0" borderId="0" xfId="2" applyNumberFormat="1" applyFont="1" applyBorder="1" applyAlignment="1" applyProtection="1"/>
    <xf numFmtId="165" fontId="5" fillId="0" borderId="5" xfId="2" applyNumberFormat="1" applyFont="1" applyBorder="1" applyAlignment="1" applyProtection="1"/>
    <xf numFmtId="165" fontId="5" fillId="0" borderId="21" xfId="2" applyNumberFormat="1" applyFont="1" applyBorder="1" applyAlignment="1" applyProtection="1"/>
    <xf numFmtId="0" fontId="6" fillId="0" borderId="1" xfId="0" applyFont="1" applyBorder="1" applyAlignment="1" applyProtection="1">
      <alignment horizontal="left"/>
    </xf>
    <xf numFmtId="0" fontId="5" fillId="0" borderId="2" xfId="0" applyFont="1" applyBorder="1" applyAlignment="1" applyProtection="1">
      <alignment horizontal="left"/>
    </xf>
    <xf numFmtId="0" fontId="5" fillId="0" borderId="3" xfId="0" applyFont="1" applyBorder="1" applyAlignment="1" applyProtection="1">
      <alignment horizontal="left"/>
    </xf>
    <xf numFmtId="181" fontId="7" fillId="0" borderId="6" xfId="0" applyNumberFormat="1" applyFont="1" applyBorder="1" applyAlignment="1" applyProtection="1"/>
    <xf numFmtId="166" fontId="5" fillId="0" borderId="5" xfId="0" applyNumberFormat="1" applyFont="1" applyFill="1" applyBorder="1" applyAlignment="1" applyProtection="1"/>
    <xf numFmtId="166" fontId="5" fillId="0" borderId="0" xfId="0" applyNumberFormat="1" applyFont="1" applyFill="1" applyAlignment="1" applyProtection="1">
      <alignment horizontal="left"/>
    </xf>
    <xf numFmtId="166" fontId="11" fillId="0" borderId="0" xfId="0" applyNumberFormat="1" applyFont="1" applyFill="1" applyAlignment="1" applyProtection="1">
      <alignment horizontal="left"/>
    </xf>
    <xf numFmtId="166" fontId="5" fillId="0" borderId="7" xfId="0" applyNumberFormat="1" applyFont="1" applyBorder="1" applyAlignment="1" applyProtection="1"/>
    <xf numFmtId="166" fontId="5" fillId="0" borderId="0" xfId="0" applyNumberFormat="1" applyFont="1" applyFill="1" applyBorder="1" applyAlignment="1" applyProtection="1"/>
    <xf numFmtId="166" fontId="11" fillId="0" borderId="0" xfId="0" applyNumberFormat="1" applyFont="1" applyFill="1" applyBorder="1" applyAlignment="1" applyProtection="1"/>
    <xf numFmtId="0" fontId="5" fillId="0" borderId="5" xfId="0" applyFont="1" applyFill="1" applyBorder="1" applyAlignment="1" applyProtection="1">
      <alignment horizontal="left"/>
    </xf>
    <xf numFmtId="166" fontId="10" fillId="0" borderId="0" xfId="0" applyNumberFormat="1" applyFont="1" applyFill="1" applyAlignment="1" applyProtection="1">
      <alignment horizontal="left"/>
    </xf>
    <xf numFmtId="166" fontId="10" fillId="0" borderId="0" xfId="0" applyNumberFormat="1" applyFont="1" applyFill="1" applyAlignment="1" applyProtection="1"/>
    <xf numFmtId="166" fontId="11" fillId="0" borderId="0" xfId="0" applyNumberFormat="1" applyFont="1" applyFill="1" applyAlignment="1" applyProtection="1"/>
    <xf numFmtId="166" fontId="5" fillId="0" borderId="7" xfId="2" applyNumberFormat="1" applyFont="1" applyFill="1" applyBorder="1" applyAlignment="1" applyProtection="1"/>
    <xf numFmtId="0" fontId="5" fillId="0" borderId="5" xfId="0" applyFont="1" applyBorder="1" applyAlignment="1" applyProtection="1">
      <alignment horizontal="left" wrapText="1" indent="1"/>
    </xf>
    <xf numFmtId="165" fontId="11" fillId="0" borderId="0" xfId="0" applyNumberFormat="1" applyFont="1" applyFill="1" applyAlignment="1" applyProtection="1">
      <alignment horizontal="left"/>
    </xf>
    <xf numFmtId="165" fontId="5" fillId="0" borderId="7" xfId="2" applyNumberFormat="1" applyFont="1" applyFill="1" applyBorder="1" applyAlignment="1" applyProtection="1">
      <alignment horizontal="left"/>
    </xf>
    <xf numFmtId="0" fontId="5" fillId="0" borderId="0" xfId="0" applyFont="1" applyFill="1" applyBorder="1" applyAlignment="1" applyProtection="1">
      <alignment horizontal="left"/>
    </xf>
    <xf numFmtId="169" fontId="10" fillId="0" borderId="0" xfId="0" applyNumberFormat="1" applyFont="1" applyFill="1" applyAlignment="1" applyProtection="1">
      <alignment horizontal="left"/>
    </xf>
    <xf numFmtId="169" fontId="11" fillId="0" borderId="0" xfId="0" applyNumberFormat="1" applyFont="1" applyFill="1" applyAlignment="1" applyProtection="1">
      <alignment horizontal="left"/>
    </xf>
    <xf numFmtId="169" fontId="5" fillId="0" borderId="7" xfId="2" applyNumberFormat="1" applyFont="1" applyFill="1" applyBorder="1" applyAlignment="1" applyProtection="1">
      <alignment horizontal="left"/>
    </xf>
    <xf numFmtId="168" fontId="10" fillId="0" borderId="13" xfId="0" applyNumberFormat="1" applyFont="1" applyFill="1" applyBorder="1" applyAlignment="1" applyProtection="1"/>
    <xf numFmtId="44" fontId="11" fillId="0" borderId="13" xfId="1" applyFont="1" applyFill="1" applyBorder="1" applyAlignment="1" applyProtection="1"/>
    <xf numFmtId="168" fontId="7" fillId="0" borderId="14" xfId="0" applyNumberFormat="1" applyFont="1" applyFill="1" applyBorder="1" applyAlignment="1" applyProtection="1"/>
    <xf numFmtId="168" fontId="5" fillId="0" borderId="12" xfId="2" applyNumberFormat="1" applyFont="1" applyFill="1" applyBorder="1" applyAlignment="1" applyProtection="1"/>
    <xf numFmtId="166" fontId="10" fillId="0" borderId="0" xfId="0" applyNumberFormat="1" applyFont="1" applyAlignment="1" applyProtection="1">
      <alignment horizontal="left"/>
    </xf>
    <xf numFmtId="0" fontId="5" fillId="0" borderId="8" xfId="0" applyFont="1" applyBorder="1" applyAlignment="1" applyProtection="1">
      <alignment wrapText="1"/>
    </xf>
    <xf numFmtId="0" fontId="3" fillId="0" borderId="0" xfId="0" applyFont="1" applyAlignment="1" applyProtection="1">
      <alignment wrapText="1"/>
    </xf>
    <xf numFmtId="0" fontId="6" fillId="0" borderId="1" xfId="0" applyFont="1" applyFill="1" applyBorder="1" applyAlignment="1" applyProtection="1">
      <alignment horizontal="left" wrapText="1"/>
    </xf>
    <xf numFmtId="0" fontId="6" fillId="0" borderId="5"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5" fillId="0" borderId="1" xfId="0" applyFont="1" applyFill="1" applyBorder="1" applyAlignment="1" applyProtection="1">
      <alignment horizontal="left"/>
    </xf>
    <xf numFmtId="165" fontId="5" fillId="0" borderId="0" xfId="0" applyNumberFormat="1" applyFont="1" applyAlignment="1" applyProtection="1"/>
    <xf numFmtId="165" fontId="11" fillId="0" borderId="6" xfId="0" applyNumberFormat="1" applyFont="1" applyBorder="1" applyAlignment="1" applyProtection="1"/>
    <xf numFmtId="165" fontId="5" fillId="0" borderId="6" xfId="2" applyNumberFormat="1" applyFont="1" applyBorder="1" applyAlignment="1" applyProtection="1"/>
    <xf numFmtId="0" fontId="5" fillId="0" borderId="0" xfId="0" applyFont="1" applyFill="1" applyAlignment="1" applyProtection="1">
      <alignment wrapText="1" indent="2"/>
    </xf>
    <xf numFmtId="166" fontId="11" fillId="0" borderId="6" xfId="0" applyNumberFormat="1" applyFont="1" applyBorder="1" applyAlignment="1" applyProtection="1">
      <alignment horizontal="left"/>
    </xf>
    <xf numFmtId="166" fontId="5" fillId="0" borderId="20" xfId="2" applyNumberFormat="1" applyFont="1" applyBorder="1" applyAlignment="1" applyProtection="1">
      <alignment horizontal="left"/>
    </xf>
    <xf numFmtId="181" fontId="7" fillId="0" borderId="19" xfId="0" applyNumberFormat="1" applyFont="1" applyBorder="1" applyAlignment="1" applyProtection="1"/>
    <xf numFmtId="0" fontId="5" fillId="0" borderId="0" xfId="0" applyFont="1" applyAlignment="1" applyProtection="1">
      <alignment horizontal="left" wrapText="1" indent="2"/>
    </xf>
    <xf numFmtId="166" fontId="11" fillId="0" borderId="0" xfId="0" applyNumberFormat="1" applyFont="1" applyFill="1" applyBorder="1" applyAlignment="1" applyProtection="1">
      <alignment horizontal="left"/>
    </xf>
    <xf numFmtId="173" fontId="5" fillId="0" borderId="5" xfId="0" applyNumberFormat="1" applyFont="1" applyBorder="1" applyAlignment="1" applyProtection="1"/>
    <xf numFmtId="166" fontId="5" fillId="0" borderId="7" xfId="0" applyNumberFormat="1" applyFont="1" applyFill="1" applyBorder="1" applyAlignment="1" applyProtection="1">
      <alignment horizontal="left"/>
    </xf>
    <xf numFmtId="165" fontId="5" fillId="0" borderId="5" xfId="0" applyNumberFormat="1" applyFont="1" applyFill="1" applyBorder="1" applyAlignment="1" applyProtection="1"/>
    <xf numFmtId="164" fontId="5" fillId="0" borderId="7" xfId="2" applyNumberFormat="1" applyFont="1" applyBorder="1" applyAlignment="1" applyProtection="1">
      <alignment horizontal="left"/>
    </xf>
    <xf numFmtId="164" fontId="11" fillId="0" borderId="6" xfId="0" applyNumberFormat="1" applyFont="1" applyBorder="1" applyAlignment="1" applyProtection="1">
      <alignment horizontal="left"/>
    </xf>
    <xf numFmtId="174" fontId="5" fillId="0" borderId="5" xfId="0" applyNumberFormat="1" applyFont="1" applyBorder="1" applyAlignment="1" applyProtection="1">
      <alignment horizontal="left"/>
    </xf>
    <xf numFmtId="168" fontId="5" fillId="0" borderId="7" xfId="2" applyNumberFormat="1" applyFont="1" applyBorder="1" applyAlignment="1" applyProtection="1"/>
    <xf numFmtId="168" fontId="5" fillId="0" borderId="0" xfId="0" applyNumberFormat="1" applyFont="1" applyAlignment="1" applyProtection="1"/>
    <xf numFmtId="168" fontId="11" fillId="0" borderId="6" xfId="0" applyNumberFormat="1" applyFont="1" applyBorder="1" applyAlignment="1" applyProtection="1"/>
    <xf numFmtId="44" fontId="5" fillId="0" borderId="5" xfId="1" applyFont="1" applyFill="1" applyBorder="1" applyAlignment="1" applyProtection="1"/>
    <xf numFmtId="172" fontId="5" fillId="0" borderId="7" xfId="2" applyNumberFormat="1" applyFont="1" applyBorder="1" applyAlignment="1" applyProtection="1"/>
    <xf numFmtId="172" fontId="5" fillId="0" borderId="0" xfId="0" applyNumberFormat="1" applyFont="1" applyAlignment="1" applyProtection="1"/>
    <xf numFmtId="172" fontId="11" fillId="0" borderId="6" xfId="0" applyNumberFormat="1" applyFont="1" applyBorder="1" applyAlignment="1" applyProtection="1"/>
    <xf numFmtId="175" fontId="5" fillId="0" borderId="5" xfId="0" applyNumberFormat="1" applyFont="1" applyFill="1" applyBorder="1" applyAlignment="1" applyProtection="1"/>
    <xf numFmtId="172" fontId="7" fillId="0" borderId="5" xfId="0" applyNumberFormat="1" applyFont="1" applyBorder="1" applyAlignment="1" applyProtection="1"/>
    <xf numFmtId="172" fontId="5" fillId="0" borderId="7" xfId="2" applyNumberFormat="1" applyFont="1" applyFill="1" applyBorder="1" applyAlignment="1" applyProtection="1"/>
    <xf numFmtId="172" fontId="5" fillId="0" borderId="0" xfId="0" applyNumberFormat="1" applyFont="1" applyFill="1" applyAlignment="1" applyProtection="1"/>
    <xf numFmtId="172" fontId="5" fillId="0" borderId="10" xfId="0" applyNumberFormat="1" applyFont="1" applyFill="1" applyBorder="1" applyAlignment="1" applyProtection="1"/>
    <xf numFmtId="168" fontId="5" fillId="0" borderId="15" xfId="0" applyNumberFormat="1" applyFont="1" applyFill="1" applyBorder="1" applyAlignment="1" applyProtection="1"/>
    <xf numFmtId="168" fontId="11" fillId="0" borderId="18" xfId="0" applyNumberFormat="1" applyFont="1" applyFill="1" applyBorder="1" applyAlignment="1" applyProtection="1"/>
    <xf numFmtId="44" fontId="5" fillId="0" borderId="19" xfId="1" applyFont="1" applyBorder="1" applyAlignment="1" applyProtection="1"/>
    <xf numFmtId="168" fontId="5" fillId="0" borderId="17" xfId="2" applyNumberFormat="1" applyFont="1" applyFill="1" applyBorder="1" applyAlignment="1" applyProtection="1"/>
    <xf numFmtId="172" fontId="5" fillId="0" borderId="15" xfId="0" applyNumberFormat="1" applyFont="1" applyFill="1" applyBorder="1" applyAlignment="1" applyProtection="1"/>
    <xf numFmtId="0" fontId="11" fillId="0" borderId="0" xfId="0" applyFont="1" applyBorder="1" applyAlignment="1" applyProtection="1">
      <alignment horizontal="left"/>
    </xf>
    <xf numFmtId="164" fontId="5" fillId="0" borderId="7" xfId="2" applyNumberFormat="1" applyFont="1" applyFill="1" applyBorder="1" applyAlignment="1" applyProtection="1">
      <alignment horizontal="left"/>
    </xf>
    <xf numFmtId="164" fontId="11" fillId="0" borderId="0" xfId="0" applyNumberFormat="1" applyFont="1" applyBorder="1" applyAlignment="1" applyProtection="1"/>
    <xf numFmtId="174" fontId="5" fillId="0" borderId="5" xfId="0" applyNumberFormat="1" applyFont="1" applyBorder="1" applyAlignment="1" applyProtection="1"/>
    <xf numFmtId="164" fontId="5" fillId="0" borderId="7" xfId="2" applyNumberFormat="1" applyFont="1" applyFill="1" applyBorder="1" applyAlignment="1" applyProtection="1"/>
    <xf numFmtId="166" fontId="5" fillId="0" borderId="0" xfId="0" applyNumberFormat="1" applyFont="1" applyFill="1" applyAlignment="1" applyProtection="1"/>
    <xf numFmtId="184" fontId="7" fillId="0" borderId="17" xfId="0" applyNumberFormat="1" applyFont="1" applyBorder="1" applyAlignment="1" applyProtection="1"/>
    <xf numFmtId="184" fontId="7" fillId="0" borderId="15" xfId="0" applyNumberFormat="1" applyFont="1" applyBorder="1" applyAlignment="1" applyProtection="1"/>
    <xf numFmtId="184" fontId="7" fillId="0" borderId="19" xfId="0" applyNumberFormat="1" applyFont="1" applyBorder="1" applyAlignment="1" applyProtection="1"/>
    <xf numFmtId="184" fontId="5" fillId="0" borderId="0" xfId="0" applyNumberFormat="1" applyFont="1" applyAlignment="1" applyProtection="1">
      <alignment horizontal="left"/>
    </xf>
    <xf numFmtId="170" fontId="7" fillId="0" borderId="0" xfId="0" applyNumberFormat="1" applyFont="1" applyBorder="1" applyAlignment="1" applyProtection="1"/>
    <xf numFmtId="0" fontId="2" fillId="0" borderId="0" xfId="0" applyFont="1" applyAlignment="1" applyProtection="1">
      <alignment wrapText="1"/>
    </xf>
    <xf numFmtId="0" fontId="3" fillId="0" borderId="0" xfId="0" applyFont="1" applyAlignment="1" applyProtection="1">
      <alignment horizontal="left"/>
    </xf>
    <xf numFmtId="0" fontId="4" fillId="0" borderId="0" xfId="0" applyFont="1" applyAlignment="1" applyProtection="1">
      <alignment wrapText="1"/>
    </xf>
    <xf numFmtId="0" fontId="5" fillId="0" borderId="0" xfId="0" applyFont="1" applyAlignment="1" applyProtection="1">
      <alignment horizontal="left"/>
    </xf>
    <xf numFmtId="0" fontId="5" fillId="0" borderId="0" xfId="0" applyFont="1" applyAlignment="1" applyProtection="1">
      <alignment horizontal="left"/>
      <protection locked="0"/>
    </xf>
    <xf numFmtId="0" fontId="5" fillId="0" borderId="0" xfId="0" applyFont="1" applyFill="1" applyAlignment="1" applyProtection="1">
      <alignment horizontal="left"/>
    </xf>
    <xf numFmtId="0" fontId="5" fillId="0" borderId="0" xfId="0" applyFont="1" applyAlignment="1" applyProtection="1">
      <alignment wrapText="1"/>
    </xf>
    <xf numFmtId="178" fontId="7" fillId="0" borderId="3" xfId="0" applyNumberFormat="1" applyFont="1" applyBorder="1" applyAlignment="1" applyProtection="1"/>
    <xf numFmtId="181" fontId="7" fillId="0" borderId="3" xfId="0" applyNumberFormat="1" applyFont="1" applyBorder="1" applyAlignment="1" applyProtection="1"/>
    <xf numFmtId="165" fontId="5" fillId="0" borderId="0" xfId="0" applyNumberFormat="1" applyFont="1" applyFill="1" applyBorder="1" applyAlignment="1" applyProtection="1">
      <alignment horizontal="left"/>
    </xf>
    <xf numFmtId="44" fontId="5" fillId="0" borderId="0" xfId="0" applyNumberFormat="1" applyFont="1" applyFill="1" applyBorder="1" applyAlignment="1" applyProtection="1">
      <alignment horizontal="left"/>
    </xf>
    <xf numFmtId="181" fontId="0" fillId="0" borderId="0" xfId="0" applyNumberFormat="1" applyAlignment="1" applyProtection="1">
      <alignment wrapText="1"/>
    </xf>
    <xf numFmtId="166" fontId="5" fillId="0" borderId="0" xfId="2" applyNumberFormat="1" applyFont="1" applyFill="1" applyBorder="1" applyAlignment="1" applyProtection="1">
      <alignment horizontal="left"/>
    </xf>
    <xf numFmtId="166" fontId="5" fillId="0" borderId="0" xfId="2" applyNumberFormat="1" applyFont="1" applyBorder="1" applyAlignment="1" applyProtection="1">
      <alignment horizontal="left"/>
    </xf>
    <xf numFmtId="165" fontId="6" fillId="0" borderId="0" xfId="2" applyNumberFormat="1" applyFont="1" applyAlignment="1" applyProtection="1">
      <alignment horizontal="left"/>
    </xf>
    <xf numFmtId="181" fontId="5" fillId="0" borderId="0" xfId="2" applyNumberFormat="1" applyAlignment="1" applyProtection="1">
      <alignment wrapText="1"/>
    </xf>
    <xf numFmtId="0" fontId="2" fillId="0" borderId="0" xfId="0" applyFont="1" applyAlignment="1" applyProtection="1">
      <alignment wrapText="1"/>
      <protection locked="0"/>
    </xf>
    <xf numFmtId="0" fontId="4" fillId="0" borderId="0" xfId="0" applyFont="1" applyAlignment="1" applyProtection="1">
      <alignment wrapText="1"/>
      <protection locked="0"/>
    </xf>
    <xf numFmtId="43"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186" fontId="5" fillId="0" borderId="0" xfId="0" applyNumberFormat="1" applyFont="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xf>
    <xf numFmtId="179" fontId="0" fillId="0" borderId="0" xfId="0" applyNumberFormat="1" applyFill="1" applyAlignment="1" applyProtection="1">
      <alignment wrapText="1"/>
    </xf>
    <xf numFmtId="0" fontId="0" fillId="0" borderId="0" xfId="0" applyFont="1" applyFill="1" applyBorder="1" applyAlignment="1" applyProtection="1">
      <alignment wrapText="1"/>
    </xf>
    <xf numFmtId="0" fontId="2" fillId="0" borderId="0" xfId="0" applyFont="1" applyAlignment="1" applyProtection="1">
      <alignment wrapText="1"/>
    </xf>
    <xf numFmtId="0" fontId="3" fillId="0" borderId="0" xfId="0" applyFont="1" applyAlignment="1" applyProtection="1">
      <alignment horizontal="left"/>
    </xf>
    <xf numFmtId="0" fontId="4" fillId="0" borderId="0" xfId="0" applyFont="1" applyAlignment="1" applyProtection="1">
      <alignment wrapText="1"/>
    </xf>
    <xf numFmtId="0" fontId="2" fillId="0" borderId="0" xfId="0" applyFont="1" applyAlignment="1" applyProtection="1">
      <alignment horizontal="left"/>
    </xf>
    <xf numFmtId="0" fontId="5" fillId="0" borderId="0" xfId="0" applyFont="1" applyAlignment="1" applyProtection="1">
      <alignment horizontal="left"/>
    </xf>
    <xf numFmtId="0" fontId="5" fillId="0" borderId="5" xfId="2" applyFont="1" applyBorder="1" applyAlignment="1" applyProtection="1">
      <alignment horizontal="left" wrapText="1" indent="2"/>
    </xf>
    <xf numFmtId="185" fontId="7" fillId="0" borderId="7" xfId="1" applyNumberFormat="1" applyFont="1" applyBorder="1" applyAlignment="1" applyProtection="1"/>
    <xf numFmtId="185" fontId="7" fillId="0" borderId="0" xfId="1" applyNumberFormat="1" applyFont="1" applyBorder="1" applyAlignment="1" applyProtection="1"/>
    <xf numFmtId="185" fontId="7" fillId="0" borderId="5" xfId="1" applyNumberFormat="1" applyFont="1" applyBorder="1" applyAlignment="1" applyProtection="1"/>
    <xf numFmtId="181" fontId="5" fillId="0" borderId="0" xfId="0" applyNumberFormat="1" applyFont="1" applyFill="1" applyAlignment="1" applyProtection="1"/>
    <xf numFmtId="181" fontId="5" fillId="0" borderId="0" xfId="1" applyNumberFormat="1" applyFont="1" applyFill="1" applyAlignment="1" applyProtection="1"/>
    <xf numFmtId="181" fontId="7" fillId="0" borderId="0" xfId="1" applyNumberFormat="1" applyFont="1" applyBorder="1" applyAlignment="1" applyProtection="1"/>
    <xf numFmtId="181" fontId="0" fillId="0" borderId="0" xfId="0" applyNumberFormat="1" applyFill="1" applyAlignment="1" applyProtection="1">
      <alignment wrapText="1"/>
      <protection locked="0"/>
    </xf>
    <xf numFmtId="181" fontId="5" fillId="0" borderId="10" xfId="1" applyNumberFormat="1" applyFont="1" applyFill="1" applyBorder="1" applyAlignment="1" applyProtection="1"/>
    <xf numFmtId="181" fontId="7" fillId="0" borderId="10" xfId="1" applyNumberFormat="1" applyFont="1" applyBorder="1" applyAlignment="1" applyProtection="1"/>
    <xf numFmtId="181" fontId="0" fillId="0" borderId="0" xfId="1" applyNumberFormat="1" applyFont="1" applyAlignment="1" applyProtection="1">
      <alignment vertical="center" wrapText="1"/>
    </xf>
    <xf numFmtId="181" fontId="0" fillId="0" borderId="0" xfId="1" applyNumberFormat="1" applyFont="1" applyFill="1" applyAlignment="1" applyProtection="1">
      <alignment vertical="center" wrapText="1"/>
    </xf>
    <xf numFmtId="181" fontId="5" fillId="0" borderId="0" xfId="0" applyNumberFormat="1" applyFont="1" applyFill="1" applyAlignment="1" applyProtection="1">
      <alignment wrapText="1"/>
    </xf>
    <xf numFmtId="181" fontId="5" fillId="0" borderId="0" xfId="1" applyNumberFormat="1" applyFont="1" applyFill="1" applyAlignment="1" applyProtection="1">
      <alignment wrapText="1"/>
    </xf>
    <xf numFmtId="181" fontId="5" fillId="0" borderId="10" xfId="1" applyNumberFormat="1" applyFont="1" applyFill="1" applyBorder="1" applyAlignment="1" applyProtection="1">
      <alignment wrapText="1"/>
    </xf>
    <xf numFmtId="181" fontId="7" fillId="0" borderId="0" xfId="0" applyNumberFormat="1" applyFont="1" applyFill="1" applyBorder="1" applyAlignment="1" applyProtection="1"/>
    <xf numFmtId="181" fontId="0" fillId="0" borderId="10" xfId="1" applyNumberFormat="1" applyFont="1" applyBorder="1" applyAlignment="1" applyProtection="1">
      <alignment vertical="center" wrapText="1"/>
    </xf>
    <xf numFmtId="181" fontId="5" fillId="0" borderId="0" xfId="1" applyNumberFormat="1" applyFont="1" applyFill="1" applyBorder="1" applyAlignment="1" applyProtection="1"/>
    <xf numFmtId="0" fontId="5" fillId="0" borderId="0" xfId="0" applyFont="1" applyAlignment="1" applyProtection="1">
      <alignment horizontal="left"/>
    </xf>
    <xf numFmtId="181" fontId="7" fillId="0" borderId="10" xfId="0" applyNumberFormat="1" applyFont="1" applyFill="1" applyBorder="1" applyAlignment="1" applyProtection="1"/>
    <xf numFmtId="178" fontId="7" fillId="0" borderId="0" xfId="3" applyNumberFormat="1" applyFont="1" applyBorder="1" applyAlignment="1" applyProtection="1">
      <protection locked="0"/>
    </xf>
    <xf numFmtId="178" fontId="7" fillId="0" borderId="5" xfId="3" applyNumberFormat="1" applyFont="1" applyBorder="1" applyAlignment="1" applyProtection="1"/>
    <xf numFmtId="178" fontId="7" fillId="0" borderId="0" xfId="3" applyNumberFormat="1" applyFont="1" applyBorder="1" applyAlignment="1" applyProtection="1"/>
    <xf numFmtId="178" fontId="5" fillId="0" borderId="7" xfId="3" applyNumberFormat="1" applyFont="1" applyBorder="1" applyAlignment="1" applyProtection="1"/>
    <xf numFmtId="178" fontId="5" fillId="0" borderId="5" xfId="3" applyNumberFormat="1" applyFont="1" applyBorder="1" applyAlignment="1" applyProtection="1"/>
    <xf numFmtId="178" fontId="5" fillId="0" borderId="0" xfId="3" applyNumberFormat="1" applyFont="1" applyAlignment="1" applyProtection="1">
      <alignment horizontal="left"/>
    </xf>
    <xf numFmtId="178" fontId="7" fillId="0" borderId="7" xfId="3" applyNumberFormat="1" applyFont="1" applyBorder="1" applyAlignment="1" applyProtection="1"/>
    <xf numFmtId="178" fontId="7" fillId="0" borderId="12" xfId="3" applyNumberFormat="1" applyFont="1" applyBorder="1" applyAlignment="1" applyProtection="1"/>
    <xf numFmtId="178" fontId="7" fillId="0" borderId="13" xfId="3" applyNumberFormat="1" applyFont="1" applyBorder="1" applyAlignment="1" applyProtection="1"/>
    <xf numFmtId="178" fontId="5" fillId="0" borderId="5" xfId="3" applyNumberFormat="1" applyFont="1" applyBorder="1" applyAlignment="1" applyProtection="1">
      <alignment horizontal="left"/>
    </xf>
    <xf numFmtId="178" fontId="7" fillId="0" borderId="14" xfId="3" applyNumberFormat="1" applyFont="1" applyBorder="1" applyAlignment="1" applyProtection="1"/>
    <xf numFmtId="178" fontId="7" fillId="0" borderId="13" xfId="3" applyNumberFormat="1" applyFont="1" applyBorder="1" applyAlignment="1" applyProtection="1">
      <protection locked="0"/>
    </xf>
    <xf numFmtId="185" fontId="5" fillId="0" borderId="5" xfId="1" applyNumberFormat="1" applyFont="1" applyBorder="1" applyAlignment="1" applyProtection="1"/>
    <xf numFmtId="185" fontId="5" fillId="0" borderId="0" xfId="1" applyNumberFormat="1" applyFont="1" applyBorder="1" applyAlignment="1" applyProtection="1">
      <protection locked="0"/>
    </xf>
    <xf numFmtId="185" fontId="7" fillId="0" borderId="13" xfId="1" applyNumberFormat="1" applyFont="1" applyBorder="1" applyAlignment="1" applyProtection="1"/>
    <xf numFmtId="185" fontId="7" fillId="0" borderId="14" xfId="1" applyNumberFormat="1" applyFont="1" applyBorder="1" applyAlignment="1" applyProtection="1"/>
    <xf numFmtId="183" fontId="7" fillId="0" borderId="0" xfId="0" applyNumberFormat="1" applyFont="1" applyFill="1" applyBorder="1" applyAlignment="1" applyProtection="1"/>
    <xf numFmtId="181" fontId="0" fillId="0" borderId="10" xfId="1" applyNumberFormat="1" applyFont="1" applyFill="1" applyBorder="1" applyAlignment="1" applyProtection="1">
      <alignment vertical="center" wrapText="1"/>
    </xf>
    <xf numFmtId="178" fontId="0" fillId="0" borderId="0" xfId="3" applyNumberFormat="1" applyFont="1" applyFill="1" applyAlignment="1" applyProtection="1">
      <alignment vertical="center" wrapText="1"/>
    </xf>
    <xf numFmtId="178" fontId="7" fillId="0" borderId="0" xfId="0" applyNumberFormat="1" applyFont="1" applyFill="1" applyBorder="1" applyAlignment="1" applyProtection="1"/>
    <xf numFmtId="44" fontId="7" fillId="0" borderId="5" xfId="1" applyFont="1" applyBorder="1" applyAlignment="1" applyProtection="1"/>
    <xf numFmtId="44" fontId="7" fillId="0" borderId="7" xfId="1" applyFont="1" applyBorder="1" applyAlignment="1" applyProtection="1"/>
    <xf numFmtId="44" fontId="7" fillId="0" borderId="0" xfId="1" applyFont="1" applyBorder="1" applyAlignment="1" applyProtection="1"/>
    <xf numFmtId="0" fontId="0" fillId="0" borderId="0" xfId="0" applyFill="1" applyAlignment="1" applyProtection="1">
      <alignment wrapText="1"/>
    </xf>
    <xf numFmtId="0" fontId="3" fillId="0" borderId="0" xfId="0" applyFont="1" applyAlignment="1" applyProtection="1">
      <alignment horizontal="left"/>
    </xf>
    <xf numFmtId="0" fontId="2" fillId="0" borderId="0" xfId="0" applyFont="1" applyAlignment="1" applyProtection="1">
      <alignment horizontal="left"/>
    </xf>
    <xf numFmtId="0" fontId="0" fillId="0" borderId="0" xfId="0" applyFont="1" applyFill="1" applyBorder="1" applyAlignment="1" applyProtection="1">
      <alignment wrapText="1"/>
    </xf>
    <xf numFmtId="0" fontId="5" fillId="0" borderId="0" xfId="0" applyFont="1" applyAlignment="1" applyProtection="1">
      <alignment horizontal="left"/>
      <protection locked="0"/>
    </xf>
    <xf numFmtId="0" fontId="5" fillId="0" borderId="0" xfId="0" applyFont="1" applyAlignment="1" applyProtection="1">
      <alignment horizontal="left"/>
    </xf>
    <xf numFmtId="0" fontId="3" fillId="0" borderId="0" xfId="0" applyFont="1" applyAlignment="1" applyProtection="1">
      <alignment horizontal="left"/>
    </xf>
    <xf numFmtId="0" fontId="3" fillId="0" borderId="0" xfId="2" applyFont="1" applyAlignment="1" applyProtection="1">
      <alignment horizontal="left" wrapText="1"/>
    </xf>
    <xf numFmtId="0" fontId="6" fillId="0" borderId="1" xfId="0" applyFont="1" applyBorder="1" applyAlignment="1" applyProtection="1">
      <alignment horizontal="center" wrapText="1"/>
    </xf>
    <xf numFmtId="0" fontId="5" fillId="0" borderId="0" xfId="0" applyFont="1" applyFill="1" applyAlignment="1" applyProtection="1">
      <alignment wrapText="1"/>
    </xf>
    <xf numFmtId="178" fontId="7" fillId="0" borderId="7" xfId="0" applyNumberFormat="1" applyFont="1" applyFill="1" applyBorder="1" applyAlignment="1" applyProtection="1"/>
    <xf numFmtId="178" fontId="7" fillId="0" borderId="5" xfId="0" applyNumberFormat="1" applyFont="1" applyFill="1" applyBorder="1" applyAlignment="1" applyProtection="1"/>
    <xf numFmtId="178" fontId="7" fillId="0" borderId="0" xfId="0" applyNumberFormat="1" applyFont="1" applyFill="1" applyBorder="1" applyAlignment="1" applyProtection="1">
      <protection locked="0"/>
    </xf>
    <xf numFmtId="0" fontId="5" fillId="0" borderId="5" xfId="2" applyFont="1" applyFill="1" applyBorder="1" applyAlignment="1" applyProtection="1">
      <alignment horizontal="left" wrapText="1" indent="5"/>
    </xf>
    <xf numFmtId="185" fontId="7" fillId="0" borderId="0" xfId="1" applyNumberFormat="1" applyFont="1" applyFill="1" applyBorder="1" applyAlignment="1" applyProtection="1"/>
    <xf numFmtId="181" fontId="7" fillId="0" borderId="0" xfId="1" applyNumberFormat="1" applyFont="1" applyFill="1" applyBorder="1" applyAlignment="1" applyProtection="1"/>
    <xf numFmtId="179" fontId="0" fillId="0" borderId="0" xfId="1" applyNumberFormat="1" applyFont="1" applyFill="1" applyAlignment="1" applyProtection="1">
      <alignment vertical="center" wrapText="1"/>
    </xf>
    <xf numFmtId="181" fontId="6" fillId="0" borderId="0" xfId="1" applyNumberFormat="1" applyFont="1" applyFill="1" applyAlignment="1" applyProtection="1">
      <alignment vertical="center" wrapText="1"/>
    </xf>
    <xf numFmtId="181" fontId="6" fillId="0" borderId="0" xfId="1" applyNumberFormat="1" applyFont="1" applyFill="1" applyBorder="1" applyAlignment="1" applyProtection="1"/>
    <xf numFmtId="181" fontId="6" fillId="0" borderId="0" xfId="0" applyNumberFormat="1" applyFont="1" applyFill="1" applyBorder="1" applyAlignment="1" applyProtection="1"/>
    <xf numFmtId="0" fontId="5" fillId="0" borderId="0" xfId="0" applyFont="1" applyAlignment="1" applyProtection="1">
      <alignment horizontal="left"/>
      <protection locked="0"/>
    </xf>
    <xf numFmtId="0" fontId="0" fillId="0" borderId="0" xfId="0" applyAlignment="1" applyProtection="1">
      <alignment horizontal="left"/>
      <protection locked="0"/>
    </xf>
    <xf numFmtId="185" fontId="0" fillId="0" borderId="0" xfId="1" applyNumberFormat="1" applyFont="1" applyFill="1" applyAlignment="1" applyProtection="1">
      <alignment vertical="center" wrapText="1"/>
    </xf>
    <xf numFmtId="185" fontId="7" fillId="0" borderId="0" xfId="0" applyNumberFormat="1" applyFont="1" applyFill="1" applyBorder="1" applyAlignment="1" applyProtection="1"/>
    <xf numFmtId="0" fontId="0" fillId="0" borderId="0" xfId="0" applyAlignment="1" applyProtection="1">
      <protection locked="0"/>
    </xf>
    <xf numFmtId="181" fontId="6" fillId="0" borderId="0" xfId="0" applyNumberFormat="1" applyFont="1" applyFill="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xf numFmtId="0" fontId="2" fillId="0" borderId="0" xfId="0" applyFont="1" applyAlignment="1" applyProtection="1">
      <alignment horizontal="left"/>
    </xf>
    <xf numFmtId="0" fontId="0" fillId="0" borderId="0" xfId="0" applyFont="1" applyFill="1" applyBorder="1" applyAlignment="1" applyProtection="1">
      <alignment wrapText="1"/>
    </xf>
    <xf numFmtId="0" fontId="5" fillId="0" borderId="0" xfId="0" applyFont="1" applyAlignment="1" applyProtection="1">
      <alignment horizontal="left"/>
      <protection locked="0"/>
    </xf>
    <xf numFmtId="0" fontId="5" fillId="0" borderId="0" xfId="0" applyFont="1" applyAlignment="1" applyProtection="1">
      <alignment horizontal="left"/>
    </xf>
    <xf numFmtId="44" fontId="7" fillId="0" borderId="0" xfId="1" applyFont="1" applyFill="1" applyBorder="1" applyAlignment="1" applyProtection="1"/>
    <xf numFmtId="185" fontId="5" fillId="0" borderId="7" xfId="1" applyNumberFormat="1" applyFont="1" applyBorder="1" applyAlignment="1" applyProtection="1"/>
    <xf numFmtId="181" fontId="0" fillId="0" borderId="0" xfId="0" applyNumberFormat="1" applyAlignment="1" applyProtection="1">
      <alignment wrapText="1"/>
      <protection locked="0"/>
    </xf>
    <xf numFmtId="187" fontId="0" fillId="0" borderId="0" xfId="0" applyNumberFormat="1" applyAlignment="1" applyProtection="1">
      <alignment wrapText="1"/>
      <protection locked="0"/>
    </xf>
    <xf numFmtId="0" fontId="0" fillId="0" borderId="0" xfId="0" applyFill="1" applyAlignment="1" applyProtection="1"/>
    <xf numFmtId="0" fontId="0" fillId="0" borderId="0" xfId="0" applyAlignment="1"/>
    <xf numFmtId="0" fontId="5" fillId="0" borderId="0" xfId="0" applyFont="1" applyFill="1" applyAlignment="1" applyProtection="1"/>
    <xf numFmtId="0" fontId="4" fillId="0" borderId="0" xfId="0" applyFont="1" applyAlignment="1" applyProtection="1">
      <alignment wrapText="1"/>
    </xf>
    <xf numFmtId="0" fontId="2" fillId="0" borderId="0" xfId="0" applyFont="1" applyAlignment="1" applyProtection="1">
      <alignment horizontal="left"/>
    </xf>
    <xf numFmtId="0" fontId="0" fillId="0" borderId="0" xfId="0" applyFont="1" applyFill="1" applyBorder="1" applyAlignment="1" applyProtection="1">
      <alignment wrapText="1"/>
    </xf>
    <xf numFmtId="0" fontId="5" fillId="0" borderId="0" xfId="0" applyFont="1" applyFill="1" applyBorder="1" applyAlignment="1" applyProtection="1">
      <alignment wrapText="1"/>
    </xf>
    <xf numFmtId="0" fontId="2" fillId="0" borderId="0" xfId="0" applyFont="1" applyAlignment="1" applyProtection="1">
      <alignment wrapText="1"/>
    </xf>
    <xf numFmtId="0" fontId="17" fillId="0" borderId="0" xfId="0" applyFont="1" applyAlignment="1" applyProtection="1">
      <alignment horizontal="left" wrapText="1"/>
    </xf>
    <xf numFmtId="0" fontId="0" fillId="0" borderId="0" xfId="0" applyAlignment="1" applyProtection="1">
      <alignment horizontal="left" wrapText="1"/>
    </xf>
    <xf numFmtId="0" fontId="3" fillId="0" borderId="0" xfId="2" applyFont="1" applyAlignment="1" applyProtection="1">
      <alignment horizontal="left" wrapText="1"/>
    </xf>
    <xf numFmtId="0" fontId="0" fillId="0" borderId="0" xfId="0" applyFont="1" applyFill="1" applyBorder="1" applyAlignment="1" applyProtection="1">
      <alignment horizontal="left" vertical="top" wrapText="1"/>
    </xf>
    <xf numFmtId="0" fontId="2"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0" fontId="0" fillId="0" borderId="0" xfId="0" applyAlignment="1">
      <alignment wrapText="1"/>
    </xf>
    <xf numFmtId="0" fontId="5" fillId="0" borderId="0" xfId="0" applyFont="1" applyAlignment="1" applyProtection="1">
      <alignment horizontal="left"/>
    </xf>
    <xf numFmtId="0" fontId="5" fillId="0" borderId="0" xfId="0" applyFont="1" applyFill="1" applyAlignment="1" applyProtection="1">
      <alignment horizontal="left" wrapText="1"/>
    </xf>
  </cellXfs>
  <cellStyles count="11">
    <cellStyle name="Comma" xfId="3" builtinId="3"/>
    <cellStyle name="Comma 10 2" xfId="10" xr:uid="{D4D5E10D-7556-45D3-9663-BBADF96DB16B}"/>
    <cellStyle name="Comma 2" xfId="6" xr:uid="{82AF64BA-8B76-434E-8C57-57221AB59BCB}"/>
    <cellStyle name="Currency" xfId="1" builtinId="4"/>
    <cellStyle name="Currency 2" xfId="9" xr:uid="{34D8AB13-6552-4B60-A319-1594BE611EA4}"/>
    <cellStyle name="Hyperlink 2" xfId="7" xr:uid="{DC00D0A5-7539-4406-A4B4-A4A5C9D02B70}"/>
    <cellStyle name="Normal" xfId="0" builtinId="0"/>
    <cellStyle name="Normal 2" xfId="2" xr:uid="{00000000-0005-0000-0000-000002000000}"/>
    <cellStyle name="Normal 3" xfId="5" xr:uid="{B3512F07-5303-4B90-A35D-9CF4893DDF90}"/>
    <cellStyle name="Percent" xfId="4" builtinId="5"/>
    <cellStyle name="Percent 2" xfId="8" xr:uid="{E10CCBE8-8114-4744-9E41-B305943B17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venly\CARNEROS\whitema\Desktop\Prelim%20Q415%20QE%20BO%20Dataset%2001.30.2015_with%20data%20ta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avenly\CARNEROS\whitema\Desktop\Q415%20QE%20BO%20Dataset%2002.12.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avenly\CARNEROS\FP&amp;A%20Files\FY17\Revenue%20and%20billings\Q3\QE%20Dataset\Q317%20QE%20Dataset%2011.2.2016_wit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REF"/>
      <sheetName val="QE Summary"/>
      <sheetName val="Pivots"/>
      <sheetName val="Meta Changes"/>
      <sheetName val="Seats"/>
      <sheetName val="Play"/>
      <sheetName val="Data"/>
      <sheetName val="Backlog Pivots"/>
      <sheetName val="Backlog Data"/>
      <sheetName val="Offline Data"/>
    </sheetNames>
    <sheetDataSet>
      <sheetData sheetId="0" refreshError="1">
        <row r="2">
          <cell r="B2" t="str">
            <v>2015 Q4</v>
          </cell>
        </row>
        <row r="3">
          <cell r="B3" t="str">
            <v>2015 Q3</v>
          </cell>
        </row>
        <row r="4">
          <cell r="B4" t="str">
            <v>2014 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Quarter</v>
          </cell>
          <cell r="B1" t="str">
            <v>SaaS/Hosting Revenue</v>
          </cell>
          <cell r="C1" t="str">
            <v>SaaS/Hosting Gross Billings</v>
          </cell>
        </row>
        <row r="2">
          <cell r="A2" t="str">
            <v>2014 Q1</v>
          </cell>
          <cell r="B2">
            <v>7400000</v>
          </cell>
          <cell r="C2">
            <v>6500000</v>
          </cell>
        </row>
        <row r="3">
          <cell r="A3" t="str">
            <v>2014 Q2</v>
          </cell>
          <cell r="B3">
            <v>7200000</v>
          </cell>
          <cell r="C3">
            <v>7700000</v>
          </cell>
        </row>
        <row r="4">
          <cell r="A4" t="str">
            <v>2014 Q3</v>
          </cell>
          <cell r="B4">
            <v>7900000</v>
          </cell>
          <cell r="C4">
            <v>10400000</v>
          </cell>
        </row>
        <row r="5">
          <cell r="A5" t="str">
            <v>2014 Q4</v>
          </cell>
          <cell r="B5">
            <v>7400000</v>
          </cell>
          <cell r="C5">
            <v>18900000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REF"/>
      <sheetName val="QE Summary"/>
      <sheetName val="Pivots"/>
      <sheetName val="Backlog Pivots"/>
      <sheetName val="Meta Changes"/>
      <sheetName val="Seats"/>
      <sheetName val="Play"/>
      <sheetName val="Offline Data"/>
    </sheetNames>
    <sheetDataSet>
      <sheetData sheetId="0"/>
      <sheetData sheetId="1"/>
      <sheetData sheetId="2"/>
      <sheetData sheetId="3"/>
      <sheetData sheetId="4"/>
      <sheetData sheetId="5"/>
      <sheetData sheetId="6"/>
      <sheetData sheetId="7">
        <row r="1">
          <cell r="M1" t="str">
            <v>Quarter</v>
          </cell>
          <cell r="N1" t="str">
            <v>DTS Revenue</v>
          </cell>
          <cell r="O1" t="str">
            <v>DTS Gross Billings</v>
          </cell>
        </row>
        <row r="2">
          <cell r="M2" t="str">
            <v>2014 Q1</v>
          </cell>
          <cell r="N2">
            <v>0</v>
          </cell>
          <cell r="O2">
            <v>0</v>
          </cell>
        </row>
        <row r="3">
          <cell r="M3" t="str">
            <v>2014 Q2</v>
          </cell>
          <cell r="N3">
            <v>0</v>
          </cell>
          <cell r="O3">
            <v>200000</v>
          </cell>
        </row>
        <row r="4">
          <cell r="M4" t="str">
            <v>2014 Q3</v>
          </cell>
          <cell r="N4">
            <v>200000</v>
          </cell>
          <cell r="O4">
            <v>700000</v>
          </cell>
        </row>
        <row r="5">
          <cell r="M5" t="str">
            <v>2014 Q4</v>
          </cell>
          <cell r="N5">
            <v>800000</v>
          </cell>
          <cell r="O5">
            <v>1800000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 REF"/>
      <sheetName val="QE Summary"/>
      <sheetName val="Gross Rev-Billings by Product"/>
      <sheetName val="Pivots"/>
      <sheetName val="Meta Changes"/>
      <sheetName val="Play"/>
      <sheetName val="Data"/>
      <sheetName val="Profit Center Lookup"/>
      <sheetName val="Offline Data"/>
    </sheetNames>
    <sheetDataSet>
      <sheetData sheetId="0">
        <row r="5">
          <cell r="B5" t="str">
            <v>2016 Q2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27A2F-D33D-4DE7-BF2E-96AE2065A9A8}">
  <sheetPr>
    <pageSetUpPr fitToPage="1"/>
  </sheetPr>
  <dimension ref="A2:J108"/>
  <sheetViews>
    <sheetView zoomScaleNormal="100" workbookViewId="0">
      <pane xSplit="1" ySplit="4" topLeftCell="B74" activePane="bottomRight" state="frozen"/>
      <selection pane="topRight" activeCell="B1" sqref="B1"/>
      <selection pane="bottomLeft" activeCell="A5" sqref="A5"/>
      <selection pane="bottomRight" activeCell="A49" sqref="A49"/>
    </sheetView>
  </sheetViews>
  <sheetFormatPr defaultColWidth="8.81640625" defaultRowHeight="12.9" x14ac:dyDescent="0.35"/>
  <cols>
    <col min="1" max="1" width="42.1796875" style="76" customWidth="1"/>
    <col min="2" max="8" width="17.6328125" style="76" customWidth="1"/>
    <col min="9" max="10" width="17.6328125" style="421" customWidth="1"/>
    <col min="11" max="16384" width="8.81640625" style="1"/>
  </cols>
  <sheetData>
    <row r="2" spans="1:10" x14ac:dyDescent="0.35">
      <c r="B2" s="78" t="s">
        <v>4</v>
      </c>
      <c r="C2" s="78" t="s">
        <v>5</v>
      </c>
      <c r="D2" s="79" t="s">
        <v>6</v>
      </c>
      <c r="E2" s="78" t="s">
        <v>3</v>
      </c>
      <c r="F2" s="78" t="s">
        <v>4</v>
      </c>
      <c r="G2" s="78" t="s">
        <v>5</v>
      </c>
      <c r="H2" s="79" t="s">
        <v>6</v>
      </c>
      <c r="I2" s="429" t="s">
        <v>3</v>
      </c>
      <c r="J2" s="429" t="s">
        <v>4</v>
      </c>
    </row>
    <row r="3" spans="1:10" x14ac:dyDescent="0.35">
      <c r="B3" s="81" t="s">
        <v>8</v>
      </c>
      <c r="C3" s="81" t="s">
        <v>9</v>
      </c>
      <c r="D3" s="82" t="s">
        <v>10</v>
      </c>
      <c r="E3" s="81" t="s">
        <v>7</v>
      </c>
      <c r="F3" s="81" t="s">
        <v>8</v>
      </c>
      <c r="G3" s="81" t="s">
        <v>9</v>
      </c>
      <c r="H3" s="82" t="s">
        <v>10</v>
      </c>
      <c r="I3" s="139" t="s">
        <v>7</v>
      </c>
      <c r="J3" s="139" t="s">
        <v>8</v>
      </c>
    </row>
    <row r="4" spans="1:10" ht="15" customHeight="1" x14ac:dyDescent="0.35">
      <c r="A4" s="83" t="s">
        <v>195</v>
      </c>
      <c r="B4" s="85">
        <v>2018</v>
      </c>
      <c r="C4" s="85">
        <v>2018</v>
      </c>
      <c r="D4" s="86">
        <v>2019</v>
      </c>
      <c r="E4" s="81">
        <v>2019</v>
      </c>
      <c r="F4" s="81">
        <v>2019</v>
      </c>
      <c r="G4" s="81">
        <v>2019</v>
      </c>
      <c r="H4" s="82">
        <v>2020</v>
      </c>
      <c r="I4" s="139">
        <v>2020</v>
      </c>
      <c r="J4" s="139">
        <v>2020</v>
      </c>
    </row>
    <row r="5" spans="1:10" s="385" customFormat="1" x14ac:dyDescent="0.35">
      <c r="A5" s="447" t="s">
        <v>217</v>
      </c>
      <c r="B5" s="389"/>
      <c r="C5" s="389"/>
      <c r="D5" s="436"/>
      <c r="E5" s="393"/>
      <c r="F5" s="393"/>
      <c r="G5" s="393"/>
      <c r="H5" s="393"/>
      <c r="I5" s="393"/>
      <c r="J5" s="393"/>
    </row>
    <row r="6" spans="1:10" s="385" customFormat="1" x14ac:dyDescent="0.35">
      <c r="A6" s="446" t="s">
        <v>238</v>
      </c>
      <c r="B6" s="438">
        <v>568</v>
      </c>
      <c r="C6" s="438">
        <v>609.4</v>
      </c>
      <c r="D6" s="439">
        <v>655.9</v>
      </c>
      <c r="E6" s="440">
        <v>662.6</v>
      </c>
      <c r="F6" s="440">
        <v>715.5</v>
      </c>
      <c r="G6" s="440">
        <v>748.3</v>
      </c>
      <c r="H6" s="440">
        <v>793.7</v>
      </c>
      <c r="I6" s="440">
        <v>797.7</v>
      </c>
      <c r="J6" s="440">
        <v>821.4</v>
      </c>
    </row>
    <row r="7" spans="1:10" s="385" customFormat="1" x14ac:dyDescent="0.35">
      <c r="A7" s="430" t="s">
        <v>240</v>
      </c>
      <c r="B7" s="389">
        <v>401.6</v>
      </c>
      <c r="C7" s="389">
        <v>459.3</v>
      </c>
      <c r="D7" s="436">
        <v>518.5</v>
      </c>
      <c r="E7" s="393">
        <v>550.6</v>
      </c>
      <c r="F7" s="393">
        <v>612</v>
      </c>
      <c r="G7" s="393">
        <v>657.1</v>
      </c>
      <c r="H7" s="393">
        <v>713.8</v>
      </c>
      <c r="I7" s="393">
        <v>735.6</v>
      </c>
      <c r="J7" s="393">
        <v>770.2</v>
      </c>
    </row>
    <row r="8" spans="1:10" s="385" customFormat="1" x14ac:dyDescent="0.35">
      <c r="A8" s="430" t="s">
        <v>241</v>
      </c>
      <c r="B8" s="389">
        <v>166.4</v>
      </c>
      <c r="C8" s="389">
        <v>150.1</v>
      </c>
      <c r="D8" s="436">
        <v>137.4</v>
      </c>
      <c r="E8" s="393">
        <v>112</v>
      </c>
      <c r="F8" s="393">
        <v>103.5</v>
      </c>
      <c r="G8" s="393">
        <v>91.2</v>
      </c>
      <c r="H8" s="393">
        <v>79.900000000000006</v>
      </c>
      <c r="I8" s="393">
        <v>62.1</v>
      </c>
      <c r="J8" s="393">
        <v>51.2</v>
      </c>
    </row>
    <row r="9" spans="1:10" s="385" customFormat="1" x14ac:dyDescent="0.35">
      <c r="A9" s="446" t="s">
        <v>239</v>
      </c>
      <c r="B9" s="438">
        <v>19</v>
      </c>
      <c r="C9" s="438">
        <v>22</v>
      </c>
      <c r="D9" s="439">
        <v>31.5</v>
      </c>
      <c r="E9" s="440">
        <v>45.2</v>
      </c>
      <c r="F9" s="440">
        <v>51.7</v>
      </c>
      <c r="G9" s="440">
        <v>57.9</v>
      </c>
      <c r="H9" s="440">
        <v>63.6</v>
      </c>
      <c r="I9" s="440">
        <v>67.400000000000006</v>
      </c>
      <c r="J9" s="440">
        <v>71</v>
      </c>
    </row>
    <row r="10" spans="1:10" s="385" customFormat="1" x14ac:dyDescent="0.35">
      <c r="A10" s="430" t="s">
        <v>240</v>
      </c>
      <c r="B10" s="389">
        <v>19</v>
      </c>
      <c r="C10" s="389">
        <v>22</v>
      </c>
      <c r="D10" s="436">
        <v>31.5</v>
      </c>
      <c r="E10" s="393">
        <v>45.2</v>
      </c>
      <c r="F10" s="393">
        <v>51.7</v>
      </c>
      <c r="G10" s="393">
        <v>57.9</v>
      </c>
      <c r="H10" s="393">
        <v>63.6</v>
      </c>
      <c r="I10" s="393">
        <v>67.400000000000006</v>
      </c>
      <c r="J10" s="393">
        <v>71</v>
      </c>
    </row>
    <row r="11" spans="1:10" s="385" customFormat="1" x14ac:dyDescent="0.35">
      <c r="A11" s="446" t="s">
        <v>119</v>
      </c>
      <c r="B11" s="438">
        <v>24.7</v>
      </c>
      <c r="C11" s="438">
        <v>29.5</v>
      </c>
      <c r="D11" s="439">
        <v>49.9</v>
      </c>
      <c r="E11" s="440">
        <v>27.7</v>
      </c>
      <c r="F11" s="440">
        <v>29.6</v>
      </c>
      <c r="G11" s="440">
        <v>36.5</v>
      </c>
      <c r="H11" s="440">
        <v>42</v>
      </c>
      <c r="I11" s="440">
        <v>20.6</v>
      </c>
      <c r="J11" s="440">
        <v>20.7</v>
      </c>
    </row>
    <row r="12" spans="1:10" x14ac:dyDescent="0.35">
      <c r="A12" s="96"/>
      <c r="B12" s="437"/>
      <c r="C12" s="437"/>
      <c r="D12" s="109"/>
      <c r="E12" s="414"/>
      <c r="F12" s="414"/>
      <c r="G12" s="414"/>
      <c r="H12" s="414"/>
      <c r="I12" s="414"/>
      <c r="J12" s="414"/>
    </row>
    <row r="13" spans="1:10" x14ac:dyDescent="0.35">
      <c r="A13" s="382" t="s">
        <v>242</v>
      </c>
      <c r="B13" s="443">
        <v>87.4</v>
      </c>
      <c r="C13" s="443">
        <v>103.8</v>
      </c>
      <c r="D13" s="435">
        <v>117.7</v>
      </c>
      <c r="E13" s="444">
        <v>126.5</v>
      </c>
      <c r="F13" s="444">
        <v>141.5</v>
      </c>
      <c r="G13" s="444">
        <v>149.4</v>
      </c>
      <c r="H13" s="444">
        <v>160.69999999999999</v>
      </c>
      <c r="I13" s="393">
        <v>169.7</v>
      </c>
      <c r="J13" s="393">
        <v>177.5</v>
      </c>
    </row>
    <row r="14" spans="1:10" x14ac:dyDescent="0.35">
      <c r="A14" s="96"/>
      <c r="B14" s="95"/>
      <c r="C14" s="95"/>
      <c r="D14" s="90"/>
      <c r="E14" s="414"/>
      <c r="F14" s="91"/>
      <c r="G14" s="91"/>
      <c r="H14" s="414"/>
      <c r="I14" s="414"/>
      <c r="J14" s="414"/>
    </row>
    <row r="15" spans="1:10" s="385" customFormat="1" x14ac:dyDescent="0.35">
      <c r="A15" s="382" t="s">
        <v>138</v>
      </c>
      <c r="B15" s="383">
        <v>586.79999999999995</v>
      </c>
      <c r="C15" s="383">
        <v>631.4</v>
      </c>
      <c r="D15" s="384">
        <v>687.4</v>
      </c>
      <c r="E15" s="393">
        <v>707.8</v>
      </c>
      <c r="F15" s="153">
        <v>767.2</v>
      </c>
      <c r="G15" s="153">
        <v>806.2</v>
      </c>
      <c r="H15" s="393">
        <v>857.3</v>
      </c>
      <c r="I15" s="393">
        <v>865</v>
      </c>
      <c r="J15" s="393">
        <v>892.4</v>
      </c>
    </row>
    <row r="16" spans="1:10" x14ac:dyDescent="0.35">
      <c r="A16" s="88"/>
      <c r="B16" s="88"/>
      <c r="C16" s="88"/>
      <c r="D16" s="88"/>
      <c r="E16" s="88"/>
      <c r="F16" s="88"/>
      <c r="G16" s="88"/>
      <c r="H16" s="88"/>
      <c r="I16" s="88"/>
      <c r="J16" s="448"/>
    </row>
    <row r="17" spans="1:10" ht="25.75" x14ac:dyDescent="0.35">
      <c r="A17" s="97" t="s">
        <v>139</v>
      </c>
      <c r="B17" s="98">
        <v>0.96</v>
      </c>
      <c r="C17" s="98">
        <v>0.96</v>
      </c>
      <c r="D17" s="99">
        <v>0.93</v>
      </c>
      <c r="E17" s="99">
        <v>0.96</v>
      </c>
      <c r="F17" s="99">
        <v>0.96</v>
      </c>
      <c r="G17" s="99">
        <v>0.96</v>
      </c>
      <c r="H17" s="99">
        <v>0.95299999999999996</v>
      </c>
      <c r="I17" s="99">
        <v>0.98</v>
      </c>
      <c r="J17" s="99">
        <v>0.98</v>
      </c>
    </row>
    <row r="18" spans="1:10" x14ac:dyDescent="0.35">
      <c r="A18" s="97"/>
      <c r="B18" s="97"/>
      <c r="C18" s="97"/>
      <c r="D18" s="88"/>
      <c r="E18" s="88"/>
      <c r="F18" s="88"/>
      <c r="G18" s="88"/>
      <c r="H18" s="88"/>
      <c r="I18" s="88"/>
      <c r="J18" s="448"/>
    </row>
    <row r="19" spans="1:10" s="385" customFormat="1" x14ac:dyDescent="0.35">
      <c r="A19" s="390" t="s">
        <v>141</v>
      </c>
      <c r="B19" s="391">
        <v>420.6</v>
      </c>
      <c r="C19" s="391">
        <v>481.3</v>
      </c>
      <c r="D19" s="384">
        <v>550</v>
      </c>
      <c r="E19" s="393">
        <v>595.79999999999995</v>
      </c>
      <c r="F19" s="153">
        <v>663.7</v>
      </c>
      <c r="G19" s="153">
        <v>715</v>
      </c>
      <c r="H19" s="393">
        <v>777.4</v>
      </c>
      <c r="I19" s="393">
        <v>803</v>
      </c>
      <c r="J19" s="393">
        <v>841.2</v>
      </c>
    </row>
    <row r="20" spans="1:10" s="385" customFormat="1" x14ac:dyDescent="0.35">
      <c r="A20" s="390" t="s">
        <v>142</v>
      </c>
      <c r="B20" s="391">
        <v>166.4</v>
      </c>
      <c r="C20" s="391">
        <v>150.1</v>
      </c>
      <c r="D20" s="384">
        <v>137.4</v>
      </c>
      <c r="E20" s="393">
        <v>112</v>
      </c>
      <c r="F20" s="153">
        <v>103.5</v>
      </c>
      <c r="G20" s="153">
        <v>91.2</v>
      </c>
      <c r="H20" s="393">
        <v>79.900000000000006</v>
      </c>
      <c r="I20" s="393">
        <v>62.1</v>
      </c>
      <c r="J20" s="393">
        <v>51.2</v>
      </c>
    </row>
    <row r="21" spans="1:10" s="385" customFormat="1" x14ac:dyDescent="0.35">
      <c r="A21" s="390" t="s">
        <v>143</v>
      </c>
      <c r="B21" s="392">
        <v>24.7</v>
      </c>
      <c r="C21" s="392">
        <v>29.5</v>
      </c>
      <c r="D21" s="387">
        <v>49.9</v>
      </c>
      <c r="E21" s="397">
        <v>27.7</v>
      </c>
      <c r="F21" s="185">
        <v>29.6</v>
      </c>
      <c r="G21" s="185">
        <v>36.5</v>
      </c>
      <c r="H21" s="397">
        <v>42</v>
      </c>
      <c r="I21" s="397">
        <v>20.6</v>
      </c>
      <c r="J21" s="397">
        <v>20.7</v>
      </c>
    </row>
    <row r="22" spans="1:10" s="385" customFormat="1" x14ac:dyDescent="0.35">
      <c r="A22" s="390" t="s">
        <v>145</v>
      </c>
      <c r="B22" s="391">
        <v>611.70000000000005</v>
      </c>
      <c r="C22" s="391">
        <v>660.9</v>
      </c>
      <c r="D22" s="384">
        <v>737.3</v>
      </c>
      <c r="E22" s="393">
        <v>735.5</v>
      </c>
      <c r="F22" s="153">
        <v>796.8</v>
      </c>
      <c r="G22" s="153">
        <f>SUM(G19:G21)</f>
        <v>842.7</v>
      </c>
      <c r="H22" s="393">
        <f>SUM(H19:H21)</f>
        <v>899.3</v>
      </c>
      <c r="I22" s="393">
        <v>885.7</v>
      </c>
      <c r="J22" s="393">
        <v>913.1</v>
      </c>
    </row>
    <row r="23" spans="1:10" x14ac:dyDescent="0.35">
      <c r="A23" s="97" t="s">
        <v>219</v>
      </c>
      <c r="B23" s="98">
        <v>0.22</v>
      </c>
      <c r="C23" s="98">
        <v>0.28000000000000003</v>
      </c>
      <c r="D23" s="101">
        <v>0.33</v>
      </c>
      <c r="E23" s="123">
        <v>0.31</v>
      </c>
      <c r="F23" s="101">
        <v>0.3</v>
      </c>
      <c r="G23" s="101">
        <v>0.28000000000000003</v>
      </c>
      <c r="H23" s="123">
        <v>0.22</v>
      </c>
      <c r="I23" s="123">
        <v>0.2</v>
      </c>
      <c r="J23" s="123">
        <v>0.15</v>
      </c>
    </row>
    <row r="24" spans="1:10" x14ac:dyDescent="0.35">
      <c r="A24" s="97"/>
      <c r="B24" s="97"/>
      <c r="C24" s="97"/>
      <c r="D24" s="88"/>
      <c r="E24" s="88"/>
      <c r="F24" s="88"/>
      <c r="G24" s="88"/>
      <c r="H24" s="88"/>
      <c r="I24" s="88"/>
      <c r="J24" s="448"/>
    </row>
    <row r="25" spans="1:10" x14ac:dyDescent="0.35">
      <c r="A25" s="97" t="s">
        <v>144</v>
      </c>
      <c r="B25" s="98">
        <v>0.28000000000000003</v>
      </c>
      <c r="C25" s="98">
        <v>0.28000000000000003</v>
      </c>
      <c r="D25" s="99">
        <v>0.3</v>
      </c>
      <c r="E25" s="99">
        <v>0.3</v>
      </c>
      <c r="F25" s="99">
        <v>0.3</v>
      </c>
      <c r="G25" s="99">
        <v>0.3</v>
      </c>
      <c r="H25" s="99">
        <v>0.31</v>
      </c>
      <c r="I25" s="99">
        <v>0.3</v>
      </c>
      <c r="J25" s="99">
        <v>0.3</v>
      </c>
    </row>
    <row r="26" spans="1:10" x14ac:dyDescent="0.35">
      <c r="A26" s="97" t="s">
        <v>146</v>
      </c>
      <c r="B26" s="98">
        <v>0.72</v>
      </c>
      <c r="C26" s="98">
        <v>0.72</v>
      </c>
      <c r="D26" s="99">
        <v>0.7</v>
      </c>
      <c r="E26" s="99">
        <v>0.7</v>
      </c>
      <c r="F26" s="99">
        <v>0.7</v>
      </c>
      <c r="G26" s="99">
        <v>0.7</v>
      </c>
      <c r="H26" s="99">
        <v>0.69</v>
      </c>
      <c r="I26" s="99">
        <v>0.7</v>
      </c>
      <c r="J26" s="99">
        <v>0.7</v>
      </c>
    </row>
    <row r="27" spans="1:10" x14ac:dyDescent="0.35">
      <c r="A27" s="97"/>
      <c r="B27" s="98"/>
      <c r="C27" s="98"/>
      <c r="D27" s="99"/>
      <c r="E27" s="99"/>
      <c r="F27" s="99"/>
      <c r="G27" s="99"/>
      <c r="H27" s="99"/>
      <c r="I27" s="99"/>
      <c r="J27" s="99"/>
    </row>
    <row r="28" spans="1:10" x14ac:dyDescent="0.35">
      <c r="A28" s="87" t="s">
        <v>147</v>
      </c>
      <c r="B28" s="102"/>
      <c r="C28" s="102"/>
      <c r="D28" s="88"/>
      <c r="E28" s="88"/>
      <c r="F28" s="88"/>
      <c r="G28" s="88"/>
      <c r="H28" s="88"/>
      <c r="I28" s="88"/>
      <c r="J28" s="448"/>
    </row>
    <row r="29" spans="1:10" s="385" customFormat="1" x14ac:dyDescent="0.35">
      <c r="A29" s="390" t="s">
        <v>148</v>
      </c>
      <c r="B29" s="391">
        <v>247.5</v>
      </c>
      <c r="C29" s="391">
        <v>268.5</v>
      </c>
      <c r="D29" s="384">
        <v>300.39999999999998</v>
      </c>
      <c r="E29" s="393">
        <v>295.8</v>
      </c>
      <c r="F29" s="153">
        <v>325.89999999999998</v>
      </c>
      <c r="G29" s="153">
        <v>349.3</v>
      </c>
      <c r="H29" s="393">
        <v>364.8</v>
      </c>
      <c r="I29" s="393">
        <v>362.2</v>
      </c>
      <c r="J29" s="393">
        <v>371.5</v>
      </c>
    </row>
    <row r="30" spans="1:10" s="385" customFormat="1" x14ac:dyDescent="0.35">
      <c r="A30" s="390" t="s">
        <v>149</v>
      </c>
      <c r="B30" s="391">
        <v>248.3</v>
      </c>
      <c r="C30" s="391">
        <v>266.5</v>
      </c>
      <c r="D30" s="384">
        <v>298.60000000000002</v>
      </c>
      <c r="E30" s="393">
        <v>297.2</v>
      </c>
      <c r="F30" s="153">
        <v>316.2</v>
      </c>
      <c r="G30" s="153">
        <v>329.6</v>
      </c>
      <c r="H30" s="393">
        <v>360.5</v>
      </c>
      <c r="I30" s="393">
        <v>344.8</v>
      </c>
      <c r="J30" s="393">
        <v>354.7</v>
      </c>
    </row>
    <row r="31" spans="1:10" s="385" customFormat="1" x14ac:dyDescent="0.35">
      <c r="A31" s="390" t="s">
        <v>150</v>
      </c>
      <c r="B31" s="391">
        <v>115.9</v>
      </c>
      <c r="C31" s="391">
        <v>125.9</v>
      </c>
      <c r="D31" s="384">
        <v>138.30000000000001</v>
      </c>
      <c r="E31" s="393">
        <v>142.5</v>
      </c>
      <c r="F31" s="153">
        <v>154.69999999999999</v>
      </c>
      <c r="G31" s="153">
        <v>163.80000000000001</v>
      </c>
      <c r="H31" s="393">
        <v>174</v>
      </c>
      <c r="I31" s="393">
        <v>178.7</v>
      </c>
      <c r="J31" s="393">
        <v>186.9</v>
      </c>
    </row>
    <row r="32" spans="1:10" x14ac:dyDescent="0.35">
      <c r="A32" s="97"/>
      <c r="B32" s="100"/>
      <c r="C32" s="100"/>
      <c r="D32" s="89"/>
      <c r="E32" s="93"/>
      <c r="F32" s="93"/>
      <c r="G32" s="93"/>
      <c r="H32" s="93"/>
      <c r="I32" s="93"/>
      <c r="J32" s="93"/>
    </row>
    <row r="33" spans="1:10" s="385" customFormat="1" x14ac:dyDescent="0.35">
      <c r="A33" s="390" t="s">
        <v>151</v>
      </c>
      <c r="B33" s="391">
        <v>74.2</v>
      </c>
      <c r="C33" s="391">
        <v>80.7</v>
      </c>
      <c r="D33" s="384">
        <v>87.3</v>
      </c>
      <c r="E33" s="393">
        <v>87.9</v>
      </c>
      <c r="F33" s="153">
        <v>97.4</v>
      </c>
      <c r="G33" s="153">
        <v>101.6</v>
      </c>
      <c r="H33" s="393">
        <v>109.3</v>
      </c>
      <c r="I33" s="393">
        <v>111.4</v>
      </c>
      <c r="J33" s="393">
        <v>113.7</v>
      </c>
    </row>
    <row r="34" spans="1:10" x14ac:dyDescent="0.35">
      <c r="A34" s="97" t="s">
        <v>152</v>
      </c>
      <c r="B34" s="98">
        <v>0.12</v>
      </c>
      <c r="C34" s="98">
        <v>0.12</v>
      </c>
      <c r="D34" s="99">
        <v>0.12</v>
      </c>
      <c r="E34" s="99">
        <v>0.12</v>
      </c>
      <c r="F34" s="99">
        <v>0.12</v>
      </c>
      <c r="G34" s="99">
        <v>0.12</v>
      </c>
      <c r="H34" s="99">
        <v>0.12</v>
      </c>
      <c r="I34" s="99">
        <v>0.13</v>
      </c>
      <c r="J34" s="99">
        <v>0.12</v>
      </c>
    </row>
    <row r="35" spans="1:10" x14ac:dyDescent="0.35">
      <c r="A35" s="97"/>
      <c r="B35" s="97"/>
      <c r="C35" s="97"/>
      <c r="D35" s="88"/>
      <c r="E35" s="88"/>
      <c r="F35" s="88"/>
      <c r="G35" s="88"/>
      <c r="H35" s="88"/>
      <c r="I35" s="88"/>
      <c r="J35" s="448"/>
    </row>
    <row r="36" spans="1:10" x14ac:dyDescent="0.35">
      <c r="A36" s="103" t="s">
        <v>180</v>
      </c>
      <c r="B36" s="103"/>
      <c r="C36" s="103"/>
      <c r="D36" s="88"/>
      <c r="E36" s="88"/>
      <c r="F36" s="88"/>
      <c r="G36" s="88"/>
      <c r="H36" s="88"/>
      <c r="I36" s="88"/>
      <c r="J36" s="448"/>
    </row>
    <row r="37" spans="1:10" s="385" customFormat="1" x14ac:dyDescent="0.35">
      <c r="A37" s="390" t="s">
        <v>179</v>
      </c>
      <c r="B37" s="391">
        <v>243.1</v>
      </c>
      <c r="C37" s="391">
        <v>263.8</v>
      </c>
      <c r="D37" s="384">
        <v>292.89999999999998</v>
      </c>
      <c r="E37" s="393">
        <v>304.3</v>
      </c>
      <c r="F37" s="153">
        <v>334.2</v>
      </c>
      <c r="G37" s="388">
        <v>358</v>
      </c>
      <c r="H37" s="389">
        <v>380.6</v>
      </c>
      <c r="I37" s="393">
        <v>382.7</v>
      </c>
      <c r="J37" s="393">
        <v>397</v>
      </c>
    </row>
    <row r="38" spans="1:10" s="385" customFormat="1" x14ac:dyDescent="0.35">
      <c r="A38" s="390" t="s">
        <v>153</v>
      </c>
      <c r="B38" s="391">
        <v>176.6</v>
      </c>
      <c r="C38" s="391">
        <v>190.6</v>
      </c>
      <c r="D38" s="384">
        <v>209</v>
      </c>
      <c r="E38" s="393">
        <v>213.2</v>
      </c>
      <c r="F38" s="153">
        <v>231.3</v>
      </c>
      <c r="G38" s="388">
        <v>245.4</v>
      </c>
      <c r="H38" s="389">
        <v>258.3</v>
      </c>
      <c r="I38" s="393">
        <v>262.2</v>
      </c>
      <c r="J38" s="393">
        <v>271.89999999999998</v>
      </c>
    </row>
    <row r="39" spans="1:10" s="385" customFormat="1" x14ac:dyDescent="0.35">
      <c r="A39" s="390" t="s">
        <v>154</v>
      </c>
      <c r="B39" s="391">
        <v>146.1</v>
      </c>
      <c r="C39" s="391">
        <v>158.5</v>
      </c>
      <c r="D39" s="388">
        <v>176.2</v>
      </c>
      <c r="E39" s="389">
        <v>167.5</v>
      </c>
      <c r="F39" s="388">
        <v>174.6</v>
      </c>
      <c r="G39" s="388">
        <v>182.2</v>
      </c>
      <c r="H39" s="389">
        <v>201.8</v>
      </c>
      <c r="I39" s="389">
        <v>182.9</v>
      </c>
      <c r="J39" s="389">
        <v>185.5</v>
      </c>
    </row>
    <row r="40" spans="1:10" s="385" customFormat="1" x14ac:dyDescent="0.35">
      <c r="A40" s="390" t="s">
        <v>155</v>
      </c>
      <c r="B40" s="391">
        <v>41.7</v>
      </c>
      <c r="C40" s="391">
        <v>43.6</v>
      </c>
      <c r="D40" s="388">
        <v>54.9</v>
      </c>
      <c r="E40" s="389">
        <v>45.5</v>
      </c>
      <c r="F40" s="388">
        <v>50.8</v>
      </c>
      <c r="G40" s="388">
        <v>50.6</v>
      </c>
      <c r="H40" s="389">
        <v>52.3</v>
      </c>
      <c r="I40" s="389">
        <v>52.6</v>
      </c>
      <c r="J40" s="389">
        <v>53.3</v>
      </c>
    </row>
    <row r="41" spans="1:10" s="385" customFormat="1" x14ac:dyDescent="0.35">
      <c r="A41" s="390" t="s">
        <v>119</v>
      </c>
      <c r="B41" s="391">
        <v>4.2</v>
      </c>
      <c r="C41" s="391">
        <v>4.4000000000000004</v>
      </c>
      <c r="D41" s="388">
        <v>4.3</v>
      </c>
      <c r="E41" s="389">
        <v>5</v>
      </c>
      <c r="F41" s="388">
        <v>5.9</v>
      </c>
      <c r="G41" s="388">
        <v>6.5</v>
      </c>
      <c r="H41" s="389">
        <v>6.3</v>
      </c>
      <c r="I41" s="389">
        <v>5.3</v>
      </c>
      <c r="J41" s="389">
        <v>5.4</v>
      </c>
    </row>
    <row r="42" spans="1:10" x14ac:dyDescent="0.35">
      <c r="A42" s="83"/>
      <c r="B42" s="104"/>
      <c r="C42" s="104"/>
      <c r="D42" s="89"/>
      <c r="E42" s="105"/>
      <c r="F42" s="105"/>
      <c r="G42" s="105"/>
      <c r="H42" s="105"/>
      <c r="I42" s="105"/>
      <c r="J42" s="105"/>
    </row>
    <row r="43" spans="1:10" x14ac:dyDescent="0.35">
      <c r="A43" s="106" t="s">
        <v>218</v>
      </c>
      <c r="B43" s="107"/>
      <c r="C43" s="107"/>
      <c r="D43" s="89"/>
      <c r="E43" s="105"/>
      <c r="F43" s="105"/>
      <c r="G43" s="105"/>
      <c r="H43" s="105"/>
      <c r="I43" s="105"/>
      <c r="J43" s="105"/>
    </row>
    <row r="44" spans="1:10" s="385" customFormat="1" x14ac:dyDescent="0.35">
      <c r="A44" s="382" t="s">
        <v>140</v>
      </c>
      <c r="B44" s="383">
        <v>604.79999999999995</v>
      </c>
      <c r="C44" s="391">
        <v>653.5</v>
      </c>
      <c r="D44" s="384">
        <v>1036.5999999999999</v>
      </c>
      <c r="E44" s="393">
        <v>797.6</v>
      </c>
      <c r="F44" s="153">
        <v>892.8</v>
      </c>
      <c r="G44" s="153">
        <v>1013.2</v>
      </c>
      <c r="H44" s="393">
        <v>1486.4</v>
      </c>
      <c r="I44" s="393">
        <v>883.7</v>
      </c>
      <c r="J44" s="393">
        <v>786.9</v>
      </c>
    </row>
    <row r="45" spans="1:10" x14ac:dyDescent="0.35">
      <c r="A45" s="88" t="s">
        <v>219</v>
      </c>
      <c r="B45" s="92">
        <v>0.27</v>
      </c>
      <c r="C45" s="98">
        <v>0.3</v>
      </c>
      <c r="D45" s="101">
        <v>0.39</v>
      </c>
      <c r="E45" s="101">
        <v>0.94</v>
      </c>
      <c r="F45" s="101">
        <v>0.48</v>
      </c>
      <c r="G45" s="101">
        <v>0.55000000000000004</v>
      </c>
      <c r="H45" s="123">
        <v>0.43</v>
      </c>
      <c r="I45" s="101">
        <v>0.11</v>
      </c>
      <c r="J45" s="101">
        <v>-0.12</v>
      </c>
    </row>
    <row r="46" spans="1:10" x14ac:dyDescent="0.35">
      <c r="A46" s="88"/>
      <c r="B46" s="89"/>
      <c r="C46" s="100"/>
      <c r="D46" s="90"/>
      <c r="E46" s="91"/>
      <c r="F46" s="91"/>
      <c r="G46" s="91"/>
      <c r="H46" s="414"/>
      <c r="I46" s="91"/>
      <c r="J46" s="91"/>
    </row>
    <row r="47" spans="1:10" s="385" customFormat="1" x14ac:dyDescent="0.35">
      <c r="A47" s="382" t="s">
        <v>163</v>
      </c>
      <c r="B47" s="383">
        <v>1799.5</v>
      </c>
      <c r="C47" s="383">
        <v>1792.1</v>
      </c>
      <c r="D47" s="388">
        <v>2091.4</v>
      </c>
      <c r="E47" s="388">
        <v>2153.5</v>
      </c>
      <c r="F47" s="388">
        <v>2249.5</v>
      </c>
      <c r="G47" s="388">
        <v>2420</v>
      </c>
      <c r="H47" s="389">
        <v>3007.1</v>
      </c>
      <c r="I47" s="388">
        <v>3005.1</v>
      </c>
      <c r="J47" s="388">
        <v>2878.9</v>
      </c>
    </row>
    <row r="48" spans="1:10" s="385" customFormat="1" x14ac:dyDescent="0.35">
      <c r="A48" s="382" t="s">
        <v>164</v>
      </c>
      <c r="B48" s="386">
        <v>405.8</v>
      </c>
      <c r="C48" s="386">
        <v>450.5</v>
      </c>
      <c r="D48" s="394">
        <v>591</v>
      </c>
      <c r="E48" s="394">
        <v>589.1</v>
      </c>
      <c r="F48" s="394">
        <v>563</v>
      </c>
      <c r="G48" s="394">
        <v>549.29999999999995</v>
      </c>
      <c r="H48" s="415">
        <v>549.6</v>
      </c>
      <c r="I48" s="394">
        <v>469.7</v>
      </c>
      <c r="J48" s="394">
        <v>468.5</v>
      </c>
    </row>
    <row r="49" spans="1:10" s="385" customFormat="1" x14ac:dyDescent="0.35">
      <c r="A49" s="382" t="s">
        <v>235</v>
      </c>
      <c r="B49" s="395">
        <v>2205.3000000000002</v>
      </c>
      <c r="C49" s="395">
        <v>2242.6</v>
      </c>
      <c r="D49" s="388">
        <v>2682.4</v>
      </c>
      <c r="E49" s="388">
        <v>2742.6</v>
      </c>
      <c r="F49" s="388">
        <v>2812.5</v>
      </c>
      <c r="G49" s="388">
        <v>2969.3</v>
      </c>
      <c r="H49" s="389">
        <f>SUM(H47:H48)</f>
        <v>3556.7</v>
      </c>
      <c r="I49" s="388">
        <v>3474.8</v>
      </c>
      <c r="J49" s="388">
        <f>J47+J48</f>
        <v>3347.4</v>
      </c>
    </row>
    <row r="50" spans="1:10" x14ac:dyDescent="0.35">
      <c r="B50" s="108"/>
      <c r="C50" s="108"/>
      <c r="D50" s="108"/>
    </row>
    <row r="51" spans="1:10" x14ac:dyDescent="0.35">
      <c r="A51" s="103" t="s">
        <v>181</v>
      </c>
      <c r="B51" s="107"/>
      <c r="C51" s="107"/>
      <c r="D51" s="89"/>
      <c r="E51" s="105"/>
      <c r="F51" s="105"/>
      <c r="G51" s="105"/>
      <c r="H51" s="105"/>
      <c r="I51" s="105"/>
      <c r="J51" s="105"/>
    </row>
    <row r="52" spans="1:10" ht="25.75" x14ac:dyDescent="0.35">
      <c r="A52" s="390" t="s">
        <v>260</v>
      </c>
      <c r="B52" s="117">
        <v>8.9</v>
      </c>
      <c r="C52" s="117">
        <v>11.6</v>
      </c>
      <c r="D52" s="435">
        <v>10.199999999999999</v>
      </c>
      <c r="E52" s="435">
        <v>6</v>
      </c>
      <c r="F52" s="435">
        <v>-0.3</v>
      </c>
      <c r="G52" s="435">
        <v>-5.5</v>
      </c>
      <c r="H52" s="435">
        <v>-8.6999999999999993</v>
      </c>
      <c r="I52" s="435">
        <v>-11</v>
      </c>
      <c r="J52" s="435">
        <v>-11.4</v>
      </c>
    </row>
    <row r="53" spans="1:10" x14ac:dyDescent="0.35">
      <c r="A53" s="390"/>
      <c r="B53" s="89"/>
      <c r="C53" s="89"/>
      <c r="D53" s="109"/>
      <c r="E53" s="110"/>
      <c r="F53" s="110"/>
      <c r="G53" s="110"/>
      <c r="H53" s="110"/>
      <c r="I53" s="110"/>
      <c r="J53" s="110"/>
    </row>
    <row r="54" spans="1:10" s="385" customFormat="1" x14ac:dyDescent="0.35">
      <c r="A54" s="382" t="s">
        <v>261</v>
      </c>
      <c r="B54" s="383">
        <v>6.7</v>
      </c>
      <c r="C54" s="383">
        <v>9.6999999999999993</v>
      </c>
      <c r="D54" s="384">
        <v>9.9</v>
      </c>
      <c r="E54" s="153">
        <v>6.1</v>
      </c>
      <c r="F54" s="153">
        <v>-0.6</v>
      </c>
      <c r="G54" s="393">
        <v>-6.5</v>
      </c>
      <c r="H54" s="393">
        <v>-9.6999999999999993</v>
      </c>
      <c r="I54" s="393">
        <v>-11.3</v>
      </c>
      <c r="J54" s="393">
        <v>-11.2</v>
      </c>
    </row>
    <row r="55" spans="1:10" s="385" customFormat="1" ht="25.75" x14ac:dyDescent="0.35">
      <c r="A55" s="390" t="s">
        <v>262</v>
      </c>
      <c r="B55" s="392">
        <v>-5.7</v>
      </c>
      <c r="C55" s="392">
        <v>1</v>
      </c>
      <c r="D55" s="387">
        <v>4.7</v>
      </c>
      <c r="E55" s="397">
        <v>7.9</v>
      </c>
      <c r="F55" s="397">
        <v>8.1</v>
      </c>
      <c r="G55" s="397">
        <v>7.1</v>
      </c>
      <c r="H55" s="397">
        <v>2.2000000000000002</v>
      </c>
      <c r="I55" s="397">
        <v>11.3</v>
      </c>
      <c r="J55" s="397">
        <v>6.9</v>
      </c>
    </row>
    <row r="56" spans="1:10" s="385" customFormat="1" x14ac:dyDescent="0.35">
      <c r="A56" s="382" t="s">
        <v>263</v>
      </c>
      <c r="B56" s="383">
        <v>1</v>
      </c>
      <c r="C56" s="383">
        <v>10.7</v>
      </c>
      <c r="D56" s="384">
        <v>14.6</v>
      </c>
      <c r="E56" s="153">
        <v>14</v>
      </c>
      <c r="F56" s="393">
        <v>7.5</v>
      </c>
      <c r="G56" s="393">
        <f>SUM(G54:G55)</f>
        <v>0.59999999999999964</v>
      </c>
      <c r="H56" s="393">
        <f>SUM(H54:H55)</f>
        <v>-7.4999999999999991</v>
      </c>
      <c r="I56" s="453">
        <v>0</v>
      </c>
      <c r="J56" s="393">
        <v>-4.3</v>
      </c>
    </row>
    <row r="57" spans="1:10" x14ac:dyDescent="0.35">
      <c r="A57" s="88"/>
      <c r="B57" s="89"/>
      <c r="C57" s="89"/>
      <c r="D57" s="89"/>
      <c r="E57" s="105"/>
      <c r="F57" s="105"/>
      <c r="G57" s="105"/>
      <c r="H57" s="105"/>
      <c r="I57" s="105"/>
      <c r="J57" s="105"/>
    </row>
    <row r="58" spans="1:10" x14ac:dyDescent="0.35">
      <c r="A58" s="103" t="s">
        <v>182</v>
      </c>
      <c r="B58" s="107"/>
      <c r="C58" s="107"/>
      <c r="D58" s="89"/>
      <c r="E58" s="105"/>
      <c r="F58" s="105"/>
      <c r="G58" s="105"/>
      <c r="H58" s="105"/>
      <c r="I58" s="105"/>
      <c r="J58" s="105"/>
    </row>
    <row r="59" spans="1:10" s="385" customFormat="1" x14ac:dyDescent="0.35">
      <c r="A59" s="382" t="s">
        <v>156</v>
      </c>
      <c r="B59" s="383">
        <v>43.3</v>
      </c>
      <c r="C59" s="383">
        <v>39.200000000000003</v>
      </c>
      <c r="D59" s="384">
        <v>311.5</v>
      </c>
      <c r="E59" s="153">
        <v>221.2</v>
      </c>
      <c r="F59" s="153">
        <v>219.3</v>
      </c>
      <c r="G59" s="153">
        <v>276.39999999999998</v>
      </c>
      <c r="H59" s="393">
        <v>698.2</v>
      </c>
      <c r="I59" s="153">
        <v>327.3</v>
      </c>
      <c r="J59" s="153">
        <v>91.2</v>
      </c>
    </row>
    <row r="60" spans="1:10" s="385" customFormat="1" x14ac:dyDescent="0.35">
      <c r="A60" s="382" t="s">
        <v>157</v>
      </c>
      <c r="B60" s="386">
        <v>20</v>
      </c>
      <c r="C60" s="386">
        <v>12.7</v>
      </c>
      <c r="D60" s="387">
        <v>17.600000000000001</v>
      </c>
      <c r="E60" s="185">
        <v>14.7</v>
      </c>
      <c r="F60" s="185">
        <v>14.8</v>
      </c>
      <c r="G60" s="185">
        <v>9.6999999999999993</v>
      </c>
      <c r="H60" s="397">
        <v>14</v>
      </c>
      <c r="I60" s="185">
        <v>19.899999999999999</v>
      </c>
      <c r="J60" s="185">
        <v>26.8</v>
      </c>
    </row>
    <row r="61" spans="1:10" s="385" customFormat="1" x14ac:dyDescent="0.35">
      <c r="A61" s="382" t="s">
        <v>158</v>
      </c>
      <c r="B61" s="395">
        <v>23.3</v>
      </c>
      <c r="C61" s="395">
        <v>26.5</v>
      </c>
      <c r="D61" s="384">
        <v>293.89999999999998</v>
      </c>
      <c r="E61" s="153">
        <v>206.5</v>
      </c>
      <c r="F61" s="393">
        <v>204.5</v>
      </c>
      <c r="G61" s="393">
        <v>266.7</v>
      </c>
      <c r="H61" s="393">
        <f>H59-H60</f>
        <v>684.2</v>
      </c>
      <c r="I61" s="153">
        <v>307.39999999999998</v>
      </c>
      <c r="J61" s="153">
        <v>64.400000000000006</v>
      </c>
    </row>
    <row r="62" spans="1:10" x14ac:dyDescent="0.35">
      <c r="A62" s="88"/>
      <c r="B62" s="89"/>
      <c r="C62" s="89"/>
      <c r="D62" s="109"/>
      <c r="E62" s="111"/>
      <c r="F62" s="111"/>
      <c r="G62" s="111"/>
      <c r="H62" s="111"/>
      <c r="I62" s="111"/>
      <c r="J62" s="111"/>
    </row>
    <row r="63" spans="1:10" s="385" customFormat="1" x14ac:dyDescent="0.35">
      <c r="A63" s="390" t="s">
        <v>159</v>
      </c>
      <c r="B63" s="391">
        <v>22.2</v>
      </c>
      <c r="C63" s="391">
        <v>23.5</v>
      </c>
      <c r="D63" s="384">
        <v>25.4</v>
      </c>
      <c r="E63" s="153">
        <v>32.700000000000003</v>
      </c>
      <c r="F63" s="153">
        <v>32.1</v>
      </c>
      <c r="G63" s="153">
        <v>31.6</v>
      </c>
      <c r="H63" s="393">
        <v>30.9</v>
      </c>
      <c r="I63" s="153">
        <v>30</v>
      </c>
      <c r="J63" s="153">
        <v>30</v>
      </c>
    </row>
    <row r="64" spans="1:10" s="385" customFormat="1" x14ac:dyDescent="0.35">
      <c r="A64" s="382" t="s">
        <v>160</v>
      </c>
      <c r="B64" s="383">
        <v>1297.9000000000001</v>
      </c>
      <c r="C64" s="383">
        <v>1193</v>
      </c>
      <c r="D64" s="384">
        <v>953.6</v>
      </c>
      <c r="E64" s="153">
        <v>972.1</v>
      </c>
      <c r="F64" s="153">
        <v>991.3</v>
      </c>
      <c r="G64" s="153">
        <v>1024.5</v>
      </c>
      <c r="H64" s="393">
        <v>1843.7</v>
      </c>
      <c r="I64" s="153">
        <v>1466.9</v>
      </c>
      <c r="J64" s="153">
        <v>1519.5</v>
      </c>
    </row>
    <row r="65" spans="1:10" x14ac:dyDescent="0.35">
      <c r="A65" s="88"/>
      <c r="B65" s="92"/>
      <c r="C65" s="92"/>
      <c r="D65" s="92"/>
      <c r="E65" s="111"/>
      <c r="F65" s="111"/>
      <c r="G65" s="111"/>
      <c r="H65" s="111"/>
      <c r="I65" s="111"/>
      <c r="J65" s="111"/>
    </row>
    <row r="66" spans="1:10" x14ac:dyDescent="0.35">
      <c r="A66" s="97" t="s">
        <v>133</v>
      </c>
      <c r="B66" s="98">
        <v>7.0000000000000007E-2</v>
      </c>
      <c r="C66" s="98">
        <v>0.06</v>
      </c>
      <c r="D66" s="92">
        <v>0.42</v>
      </c>
      <c r="E66" s="92">
        <v>0.3</v>
      </c>
      <c r="F66" s="92">
        <v>0.27500000000000002</v>
      </c>
      <c r="G66" s="92">
        <v>0.33</v>
      </c>
      <c r="H66" s="92">
        <v>0.78</v>
      </c>
      <c r="I66" s="92">
        <v>0.37</v>
      </c>
      <c r="J66" s="92">
        <v>0.1</v>
      </c>
    </row>
    <row r="67" spans="1:10" x14ac:dyDescent="0.35">
      <c r="A67" s="97" t="s">
        <v>134</v>
      </c>
      <c r="B67" s="112">
        <v>-3.2679738562091505E-2</v>
      </c>
      <c r="C67" s="112">
        <v>-1.9667170953101363E-2</v>
      </c>
      <c r="D67" s="113">
        <v>-0.02</v>
      </c>
      <c r="E67" s="113">
        <v>-0.02</v>
      </c>
      <c r="F67" s="113">
        <v>-1.8599999999999998E-2</v>
      </c>
      <c r="G67" s="113">
        <v>-0.01</v>
      </c>
      <c r="H67" s="113">
        <f>-14/H22</f>
        <v>-1.556766373846325E-2</v>
      </c>
      <c r="I67" s="113">
        <v>-0.02</v>
      </c>
      <c r="J67" s="113">
        <v>-0.03</v>
      </c>
    </row>
    <row r="68" spans="1:10" x14ac:dyDescent="0.35">
      <c r="A68" s="97" t="s">
        <v>135</v>
      </c>
      <c r="B68" s="98">
        <v>3.7320261437908502E-2</v>
      </c>
      <c r="C68" s="98">
        <v>4.0332829046898638E-2</v>
      </c>
      <c r="D68" s="114">
        <v>0.4</v>
      </c>
      <c r="E68" s="114">
        <v>0.28000000000000003</v>
      </c>
      <c r="F68" s="114">
        <v>0.26</v>
      </c>
      <c r="G68" s="114">
        <v>0.32</v>
      </c>
      <c r="H68" s="114">
        <f>SUM(H66:H67)</f>
        <v>0.76443233626153673</v>
      </c>
      <c r="I68" s="114">
        <v>0.35</v>
      </c>
      <c r="J68" s="114">
        <v>7.0000000000000007E-2</v>
      </c>
    </row>
    <row r="69" spans="1:10" x14ac:dyDescent="0.35">
      <c r="A69" s="97" t="s">
        <v>136</v>
      </c>
      <c r="B69" s="98">
        <v>0.22</v>
      </c>
      <c r="C69" s="98">
        <v>0.28000000000000003</v>
      </c>
      <c r="D69" s="114">
        <v>0.33</v>
      </c>
      <c r="E69" s="114">
        <v>0.31</v>
      </c>
      <c r="F69" s="114">
        <f>F23</f>
        <v>0.3</v>
      </c>
      <c r="G69" s="114">
        <f>G23</f>
        <v>0.28000000000000003</v>
      </c>
      <c r="H69" s="114">
        <f>H23</f>
        <v>0.22</v>
      </c>
      <c r="I69" s="114">
        <v>0.2</v>
      </c>
      <c r="J69" s="114">
        <v>0.15</v>
      </c>
    </row>
    <row r="70" spans="1:10" ht="13.3" thickBot="1" x14ac:dyDescent="0.4">
      <c r="A70" s="97" t="s">
        <v>185</v>
      </c>
      <c r="B70" s="115">
        <v>0.26</v>
      </c>
      <c r="C70" s="115">
        <v>0.32</v>
      </c>
      <c r="D70" s="115">
        <v>0.73</v>
      </c>
      <c r="E70" s="115">
        <v>0.59</v>
      </c>
      <c r="F70" s="115">
        <f>F68+F69</f>
        <v>0.56000000000000005</v>
      </c>
      <c r="G70" s="115">
        <v>0.59</v>
      </c>
      <c r="H70" s="115">
        <f>SUM(H68:H69)</f>
        <v>0.9844323362615367</v>
      </c>
      <c r="I70" s="115">
        <v>0.55000000000000004</v>
      </c>
      <c r="J70" s="115">
        <v>0.22</v>
      </c>
    </row>
    <row r="71" spans="1:10" ht="13.3" thickTop="1" x14ac:dyDescent="0.35">
      <c r="A71" s="88"/>
      <c r="B71" s="88"/>
      <c r="C71" s="88"/>
      <c r="D71" s="105"/>
      <c r="E71" s="105"/>
      <c r="F71" s="105"/>
      <c r="G71" s="105"/>
      <c r="H71" s="105"/>
      <c r="I71" s="105"/>
      <c r="J71" s="105"/>
    </row>
    <row r="72" spans="1:10" x14ac:dyDescent="0.35">
      <c r="A72" s="88" t="s">
        <v>161</v>
      </c>
      <c r="B72" s="88">
        <v>1.1000000000000001</v>
      </c>
      <c r="C72" s="88">
        <v>0.8</v>
      </c>
      <c r="D72" s="116">
        <v>0.16569999999999999</v>
      </c>
      <c r="E72" s="116">
        <v>0.6</v>
      </c>
      <c r="F72" s="94">
        <v>0.3</v>
      </c>
      <c r="G72" s="94">
        <v>0.8</v>
      </c>
      <c r="H72" s="416">
        <v>1</v>
      </c>
      <c r="I72" s="116">
        <v>1.2</v>
      </c>
      <c r="J72" s="116">
        <v>0.1</v>
      </c>
    </row>
    <row r="73" spans="1:10" x14ac:dyDescent="0.35">
      <c r="A73" s="88" t="s">
        <v>183</v>
      </c>
      <c r="B73" s="117">
        <v>146.80000000000001</v>
      </c>
      <c r="C73" s="117">
        <v>102.6</v>
      </c>
      <c r="D73" s="118">
        <v>22.175215999999999</v>
      </c>
      <c r="E73" s="118">
        <v>100</v>
      </c>
      <c r="F73" s="118">
        <v>40.5</v>
      </c>
      <c r="G73" s="118">
        <v>123.7</v>
      </c>
      <c r="H73" s="118">
        <v>191.3</v>
      </c>
      <c r="I73" s="118">
        <v>189</v>
      </c>
      <c r="J73" s="118">
        <v>7.8</v>
      </c>
    </row>
    <row r="74" spans="1:10" x14ac:dyDescent="0.35">
      <c r="A74" s="88" t="s">
        <v>162</v>
      </c>
      <c r="B74" s="119">
        <v>131.52000000000001</v>
      </c>
      <c r="C74" s="119">
        <v>131.41999999999999</v>
      </c>
      <c r="D74" s="120">
        <v>133.82749547374775</v>
      </c>
      <c r="E74" s="121">
        <v>171.84</v>
      </c>
      <c r="F74" s="121">
        <v>159.54</v>
      </c>
      <c r="G74" s="121">
        <v>144.49</v>
      </c>
      <c r="H74" s="121">
        <v>189.52</v>
      </c>
      <c r="I74" s="121">
        <v>153.41</v>
      </c>
      <c r="J74" s="121">
        <v>216.84</v>
      </c>
    </row>
    <row r="75" spans="1:10" x14ac:dyDescent="0.35">
      <c r="D75" s="111"/>
      <c r="E75" s="111"/>
      <c r="F75" s="111"/>
      <c r="G75" s="111"/>
      <c r="H75" s="111"/>
      <c r="I75" s="111"/>
      <c r="J75" s="111"/>
    </row>
    <row r="76" spans="1:10" x14ac:dyDescent="0.35">
      <c r="A76" s="103" t="s">
        <v>188</v>
      </c>
      <c r="B76" s="103"/>
      <c r="C76" s="103"/>
      <c r="D76" s="105"/>
      <c r="E76" s="105"/>
      <c r="F76" s="105"/>
      <c r="G76" s="105"/>
      <c r="H76" s="105"/>
      <c r="I76" s="105"/>
      <c r="J76" s="105"/>
    </row>
    <row r="77" spans="1:10" x14ac:dyDescent="0.35">
      <c r="A77" s="97" t="s">
        <v>165</v>
      </c>
      <c r="B77" s="97"/>
      <c r="C77" s="97"/>
      <c r="D77" s="105"/>
      <c r="E77" s="105"/>
      <c r="F77" s="105"/>
      <c r="G77" s="105"/>
      <c r="H77" s="105"/>
      <c r="I77" s="105"/>
      <c r="J77" s="105"/>
    </row>
    <row r="78" spans="1:10" x14ac:dyDescent="0.35">
      <c r="A78" s="97" t="s">
        <v>166</v>
      </c>
      <c r="B78" s="98">
        <v>0.89</v>
      </c>
      <c r="C78" s="98">
        <v>0.89</v>
      </c>
      <c r="D78" s="99">
        <v>0.9</v>
      </c>
      <c r="E78" s="99">
        <v>0.89</v>
      </c>
      <c r="F78" s="99">
        <v>0.9</v>
      </c>
      <c r="G78" s="99">
        <v>0.91</v>
      </c>
      <c r="H78" s="99">
        <v>0.91</v>
      </c>
      <c r="I78" s="99">
        <v>0.91</v>
      </c>
      <c r="J78" s="99">
        <v>0.91</v>
      </c>
    </row>
    <row r="79" spans="1:10" x14ac:dyDescent="0.35">
      <c r="A79" s="97" t="s">
        <v>167</v>
      </c>
      <c r="B79" s="98">
        <v>0.9</v>
      </c>
      <c r="C79" s="98">
        <v>0.9</v>
      </c>
      <c r="D79" s="99">
        <v>0.91</v>
      </c>
      <c r="E79" s="99">
        <v>0.91</v>
      </c>
      <c r="F79" s="99">
        <v>0.92</v>
      </c>
      <c r="G79" s="99">
        <v>0.92</v>
      </c>
      <c r="H79" s="99">
        <v>0.92</v>
      </c>
      <c r="I79" s="99">
        <v>0.92</v>
      </c>
      <c r="J79" s="99">
        <v>0.93</v>
      </c>
    </row>
    <row r="80" spans="1:10" x14ac:dyDescent="0.35">
      <c r="D80" s="105"/>
      <c r="E80" s="105"/>
      <c r="F80" s="105"/>
      <c r="G80" s="105"/>
      <c r="H80" s="105"/>
      <c r="I80" s="105"/>
      <c r="J80" s="105"/>
    </row>
    <row r="81" spans="1:10" x14ac:dyDescent="0.35">
      <c r="A81" s="97" t="s">
        <v>168</v>
      </c>
      <c r="B81" s="97"/>
      <c r="C81" s="97"/>
      <c r="D81" s="105"/>
      <c r="E81" s="105"/>
      <c r="F81" s="105"/>
      <c r="G81" s="105"/>
      <c r="H81" s="105"/>
      <c r="I81" s="105"/>
      <c r="J81" s="105"/>
    </row>
    <row r="82" spans="1:10" s="385" customFormat="1" x14ac:dyDescent="0.35">
      <c r="A82" s="390" t="s">
        <v>169</v>
      </c>
      <c r="B82" s="391">
        <v>566.6</v>
      </c>
      <c r="C82" s="391">
        <v>573.9</v>
      </c>
      <c r="D82" s="389">
        <v>620</v>
      </c>
      <c r="E82" s="389">
        <v>628</v>
      </c>
      <c r="F82" s="389">
        <v>643.5</v>
      </c>
      <c r="G82" s="389">
        <v>652.6</v>
      </c>
      <c r="H82" s="389">
        <v>682.3</v>
      </c>
      <c r="I82" s="389">
        <v>673.2</v>
      </c>
      <c r="J82" s="389">
        <v>686.1</v>
      </c>
    </row>
    <row r="83" spans="1:10" s="385" customFormat="1" x14ac:dyDescent="0.35">
      <c r="A83" s="390" t="s">
        <v>170</v>
      </c>
      <c r="B83" s="391">
        <v>493.7</v>
      </c>
      <c r="C83" s="391">
        <v>504.9</v>
      </c>
      <c r="D83" s="389">
        <v>531.20000000000005</v>
      </c>
      <c r="E83" s="389">
        <v>535</v>
      </c>
      <c r="F83" s="389">
        <v>544.20000000000005</v>
      </c>
      <c r="G83" s="389">
        <v>551.29999999999995</v>
      </c>
      <c r="H83" s="389">
        <v>570.9</v>
      </c>
      <c r="I83" s="389">
        <v>568.70000000000005</v>
      </c>
      <c r="J83" s="389">
        <v>583.1</v>
      </c>
    </row>
    <row r="84" spans="1:10" x14ac:dyDescent="0.35">
      <c r="D84" s="122"/>
      <c r="E84" s="122"/>
      <c r="F84" s="122"/>
      <c r="G84" s="122"/>
      <c r="H84" s="122"/>
      <c r="I84" s="122"/>
      <c r="J84" s="122"/>
    </row>
    <row r="85" spans="1:10" x14ac:dyDescent="0.35">
      <c r="A85" s="97" t="s">
        <v>171</v>
      </c>
      <c r="B85" s="97"/>
      <c r="C85" s="97"/>
      <c r="D85" s="122"/>
      <c r="E85" s="122"/>
      <c r="F85" s="122"/>
      <c r="G85" s="122"/>
      <c r="H85" s="122"/>
      <c r="I85" s="122"/>
      <c r="J85" s="122"/>
    </row>
    <row r="86" spans="1:10" s="385" customFormat="1" x14ac:dyDescent="0.35">
      <c r="A86" s="390" t="s">
        <v>172</v>
      </c>
      <c r="B86" s="391">
        <v>636.4</v>
      </c>
      <c r="C86" s="391">
        <v>646.20000000000005</v>
      </c>
      <c r="D86" s="389">
        <v>697</v>
      </c>
      <c r="E86" s="389">
        <v>710.7</v>
      </c>
      <c r="F86" s="389">
        <v>723</v>
      </c>
      <c r="G86" s="389">
        <v>732.1</v>
      </c>
      <c r="H86" s="389">
        <v>765.5</v>
      </c>
      <c r="I86" s="389">
        <v>755.1</v>
      </c>
      <c r="J86" s="389">
        <v>767</v>
      </c>
    </row>
    <row r="87" spans="1:10" s="385" customFormat="1" x14ac:dyDescent="0.35">
      <c r="A87" s="390" t="s">
        <v>173</v>
      </c>
      <c r="B87" s="391">
        <v>556.1</v>
      </c>
      <c r="C87" s="391">
        <v>568.70000000000005</v>
      </c>
      <c r="D87" s="388">
        <v>598.1</v>
      </c>
      <c r="E87" s="388">
        <v>603.6</v>
      </c>
      <c r="F87" s="388">
        <v>610.29999999999995</v>
      </c>
      <c r="G87" s="388">
        <v>617.4</v>
      </c>
      <c r="H87" s="389">
        <v>640.4</v>
      </c>
      <c r="I87" s="389">
        <v>637.9</v>
      </c>
      <c r="J87" s="389">
        <v>650.70000000000005</v>
      </c>
    </row>
    <row r="88" spans="1:10" x14ac:dyDescent="0.35">
      <c r="D88" s="105"/>
      <c r="E88" s="105"/>
      <c r="F88" s="105"/>
      <c r="G88" s="105"/>
      <c r="H88" s="105"/>
      <c r="I88" s="105"/>
      <c r="J88" s="105"/>
    </row>
    <row r="89" spans="1:10" x14ac:dyDescent="0.35">
      <c r="A89" s="97" t="s">
        <v>174</v>
      </c>
      <c r="B89" s="97"/>
      <c r="C89" s="97"/>
      <c r="D89" s="105"/>
      <c r="E89" s="105"/>
      <c r="F89" s="105"/>
      <c r="G89" s="105"/>
      <c r="H89" s="105"/>
      <c r="I89" s="105"/>
      <c r="J89" s="105"/>
    </row>
    <row r="90" spans="1:10" x14ac:dyDescent="0.35">
      <c r="A90" s="97" t="s">
        <v>175</v>
      </c>
      <c r="B90" s="98">
        <v>-0.04</v>
      </c>
      <c r="C90" s="98">
        <v>0.02</v>
      </c>
      <c r="D90" s="123">
        <v>0.05</v>
      </c>
      <c r="E90" s="124">
        <v>0.03</v>
      </c>
      <c r="F90" s="124">
        <v>0.09</v>
      </c>
      <c r="G90" s="124">
        <v>0.13</v>
      </c>
      <c r="H90" s="124">
        <v>0.15</v>
      </c>
      <c r="I90" s="124">
        <v>0.15</v>
      </c>
      <c r="J90" s="124">
        <v>0.16</v>
      </c>
    </row>
    <row r="91" spans="1:10" x14ac:dyDescent="0.35">
      <c r="A91" s="97" t="s">
        <v>176</v>
      </c>
      <c r="B91" s="98">
        <v>0.09</v>
      </c>
      <c r="C91" s="98">
        <v>0.14000000000000001</v>
      </c>
      <c r="D91" s="123">
        <v>0.19</v>
      </c>
      <c r="E91" s="124">
        <v>0.18</v>
      </c>
      <c r="F91" s="124">
        <v>0.23</v>
      </c>
      <c r="G91" s="124">
        <v>0.27</v>
      </c>
      <c r="H91" s="124">
        <v>0.28999999999999998</v>
      </c>
      <c r="I91" s="124">
        <v>0.28000000000000003</v>
      </c>
      <c r="J91" s="124">
        <v>0.28999999999999998</v>
      </c>
    </row>
    <row r="92" spans="1:10" x14ac:dyDescent="0.35">
      <c r="D92" s="105"/>
      <c r="E92" s="105"/>
      <c r="F92" s="105"/>
      <c r="G92" s="105"/>
      <c r="H92" s="105"/>
      <c r="I92" s="105"/>
      <c r="J92" s="105"/>
    </row>
    <row r="93" spans="1:10" x14ac:dyDescent="0.35">
      <c r="A93" s="97" t="s">
        <v>177</v>
      </c>
      <c r="B93" s="97"/>
      <c r="C93" s="97"/>
      <c r="D93" s="105"/>
      <c r="E93" s="105"/>
      <c r="F93" s="105"/>
      <c r="G93" s="105"/>
      <c r="H93" s="105"/>
      <c r="I93" s="105"/>
      <c r="J93" s="105"/>
    </row>
    <row r="94" spans="1:10" ht="26.25" customHeight="1" x14ac:dyDescent="0.35">
      <c r="A94" s="97" t="s">
        <v>197</v>
      </c>
      <c r="B94" s="125">
        <v>-0.18</v>
      </c>
      <c r="C94" s="125">
        <v>-0.11</v>
      </c>
      <c r="D94" s="126">
        <v>0.3</v>
      </c>
      <c r="E94" s="126">
        <v>-0.11</v>
      </c>
      <c r="F94" s="126">
        <v>0.18</v>
      </c>
      <c r="G94" s="126">
        <v>0.3</v>
      </c>
      <c r="H94" s="126">
        <v>0.6</v>
      </c>
      <c r="I94" s="126">
        <v>0.3</v>
      </c>
      <c r="J94" s="126">
        <v>0.45</v>
      </c>
    </row>
    <row r="95" spans="1:10" x14ac:dyDescent="0.35">
      <c r="A95" s="97" t="s">
        <v>199</v>
      </c>
      <c r="B95" s="125">
        <v>-0.18</v>
      </c>
      <c r="C95" s="125">
        <v>-0.11</v>
      </c>
      <c r="D95" s="126">
        <v>0.28999999999999998</v>
      </c>
      <c r="E95" s="126">
        <v>-0.11</v>
      </c>
      <c r="F95" s="126">
        <v>0.18</v>
      </c>
      <c r="G95" s="126">
        <v>0.3</v>
      </c>
      <c r="H95" s="126">
        <v>0.59</v>
      </c>
      <c r="I95" s="126">
        <v>0.3</v>
      </c>
      <c r="J95" s="126">
        <v>0.44</v>
      </c>
    </row>
    <row r="96" spans="1:10" ht="25.75" x14ac:dyDescent="0.35">
      <c r="A96" s="97" t="s">
        <v>265</v>
      </c>
      <c r="B96" s="125">
        <v>0.2</v>
      </c>
      <c r="C96" s="125">
        <v>0.3</v>
      </c>
      <c r="D96" s="126">
        <v>0.46</v>
      </c>
      <c r="E96" s="126">
        <v>0.45</v>
      </c>
      <c r="F96" s="126">
        <v>0.66</v>
      </c>
      <c r="G96" s="126">
        <v>0.79</v>
      </c>
      <c r="H96" s="126">
        <v>0.93</v>
      </c>
      <c r="I96" s="126">
        <v>0.86</v>
      </c>
      <c r="J96" s="126">
        <v>0.99</v>
      </c>
    </row>
    <row r="97" spans="1:10" ht="25.75" x14ac:dyDescent="0.35">
      <c r="A97" s="97" t="s">
        <v>266</v>
      </c>
      <c r="B97" s="125">
        <v>0.19</v>
      </c>
      <c r="C97" s="125">
        <v>0.28999999999999998</v>
      </c>
      <c r="D97" s="126">
        <v>0.46</v>
      </c>
      <c r="E97" s="126">
        <v>0.45</v>
      </c>
      <c r="F97" s="126">
        <v>0.65</v>
      </c>
      <c r="G97" s="126">
        <v>0.78</v>
      </c>
      <c r="H97" s="126">
        <v>0.92</v>
      </c>
      <c r="I97" s="126">
        <v>0.85</v>
      </c>
      <c r="J97" s="126">
        <v>0.98</v>
      </c>
    </row>
    <row r="98" spans="1:10" x14ac:dyDescent="0.35">
      <c r="D98" s="105"/>
      <c r="E98" s="105"/>
      <c r="F98" s="105"/>
      <c r="G98" s="105"/>
      <c r="H98" s="105"/>
      <c r="I98" s="105"/>
      <c r="J98" s="105"/>
    </row>
    <row r="99" spans="1:10" x14ac:dyDescent="0.35">
      <c r="A99" s="97" t="s">
        <v>178</v>
      </c>
      <c r="B99" s="97"/>
      <c r="C99" s="97"/>
      <c r="D99" s="105"/>
      <c r="E99" s="105"/>
      <c r="F99" s="105"/>
      <c r="G99" s="105"/>
      <c r="H99" s="105"/>
      <c r="I99" s="105"/>
      <c r="J99" s="105"/>
    </row>
    <row r="100" spans="1:10" x14ac:dyDescent="0.35">
      <c r="A100" s="97" t="s">
        <v>198</v>
      </c>
      <c r="B100" s="127">
        <v>219</v>
      </c>
      <c r="C100" s="127">
        <v>218.9</v>
      </c>
      <c r="D100" s="128">
        <v>219.2</v>
      </c>
      <c r="E100" s="129">
        <v>219.6</v>
      </c>
      <c r="F100" s="129">
        <v>219.6</v>
      </c>
      <c r="G100" s="129">
        <v>219.7</v>
      </c>
      <c r="H100" s="417">
        <v>220</v>
      </c>
      <c r="I100" s="129">
        <v>219.2</v>
      </c>
      <c r="J100" s="129">
        <v>219.2</v>
      </c>
    </row>
    <row r="101" spans="1:10" ht="25.75" x14ac:dyDescent="0.35">
      <c r="A101" s="97" t="s">
        <v>200</v>
      </c>
      <c r="B101" s="127">
        <v>219</v>
      </c>
      <c r="C101" s="127">
        <v>218.9</v>
      </c>
      <c r="D101" s="128">
        <v>221.3</v>
      </c>
      <c r="E101" s="129">
        <v>219.6</v>
      </c>
      <c r="F101" s="129">
        <v>222.4</v>
      </c>
      <c r="G101" s="129">
        <v>221.9</v>
      </c>
      <c r="H101" s="417">
        <v>222.5</v>
      </c>
      <c r="I101" s="129">
        <v>221.3</v>
      </c>
      <c r="J101" s="129">
        <v>222.2</v>
      </c>
    </row>
    <row r="102" spans="1:10" ht="25.75" x14ac:dyDescent="0.35">
      <c r="A102" s="97" t="s">
        <v>267</v>
      </c>
      <c r="B102" s="127">
        <v>219</v>
      </c>
      <c r="C102" s="127">
        <v>218.9</v>
      </c>
      <c r="D102" s="128">
        <v>219.2</v>
      </c>
      <c r="E102" s="129">
        <v>219.6</v>
      </c>
      <c r="F102" s="129">
        <v>219.6</v>
      </c>
      <c r="G102" s="129">
        <v>219.7</v>
      </c>
      <c r="H102" s="417">
        <v>220</v>
      </c>
      <c r="I102" s="129">
        <v>219.2</v>
      </c>
      <c r="J102" s="129">
        <v>219.2</v>
      </c>
    </row>
    <row r="103" spans="1:10" ht="25.75" x14ac:dyDescent="0.35">
      <c r="A103" s="97" t="s">
        <v>268</v>
      </c>
      <c r="B103" s="127">
        <v>222.2</v>
      </c>
      <c r="C103" s="127">
        <v>221.6</v>
      </c>
      <c r="D103" s="128">
        <v>221.3</v>
      </c>
      <c r="E103" s="129">
        <v>222</v>
      </c>
      <c r="F103" s="129">
        <v>222.4</v>
      </c>
      <c r="G103" s="129">
        <v>221.9</v>
      </c>
      <c r="H103" s="417">
        <v>222.5</v>
      </c>
      <c r="I103" s="129">
        <v>221.3</v>
      </c>
      <c r="J103" s="129">
        <v>222.2</v>
      </c>
    </row>
    <row r="104" spans="1:10" x14ac:dyDescent="0.35">
      <c r="B104" s="130"/>
      <c r="C104" s="130"/>
      <c r="D104" s="130"/>
      <c r="E104" s="130"/>
      <c r="I104" s="130"/>
      <c r="J104" s="130"/>
    </row>
    <row r="105" spans="1:10" ht="33.75" customHeight="1" x14ac:dyDescent="0.35">
      <c r="A105" s="88" t="s">
        <v>264</v>
      </c>
      <c r="B105" s="131"/>
      <c r="C105" s="131"/>
    </row>
    <row r="106" spans="1:10" ht="26.25" customHeight="1" x14ac:dyDescent="0.35">
      <c r="A106" s="457" t="s">
        <v>184</v>
      </c>
      <c r="B106" s="458"/>
      <c r="C106" s="458"/>
      <c r="D106" s="458"/>
    </row>
    <row r="107" spans="1:10" ht="26.25" customHeight="1" x14ac:dyDescent="0.35">
      <c r="A107" s="459" t="s">
        <v>220</v>
      </c>
      <c r="B107" s="458"/>
      <c r="C107" s="458"/>
      <c r="D107" s="458"/>
    </row>
    <row r="108" spans="1:10" x14ac:dyDescent="0.35">
      <c r="B108" s="371"/>
      <c r="C108" s="371"/>
      <c r="D108" s="371"/>
      <c r="E108" s="371"/>
      <c r="F108" s="371"/>
      <c r="G108" s="371"/>
      <c r="H108" s="371"/>
      <c r="I108" s="371"/>
      <c r="J108" s="371"/>
    </row>
  </sheetData>
  <mergeCells count="2">
    <mergeCell ref="A106:D106"/>
    <mergeCell ref="A107:D107"/>
  </mergeCells>
  <pageMargins left="0.7" right="0.7" top="0.75" bottom="0.75" header="0.3" footer="0.3"/>
  <pageSetup scale="54" fitToHeight="0" orientation="landscape"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9"/>
  <sheetViews>
    <sheetView zoomScale="80" zoomScaleNormal="80" workbookViewId="0">
      <pane xSplit="1" ySplit="8" topLeftCell="B21" activePane="bottomRight" state="frozen"/>
      <selection activeCell="R133" sqref="R133"/>
      <selection pane="topRight" activeCell="R133" sqref="R133"/>
      <selection pane="bottomLeft" activeCell="R133" sqref="R133"/>
      <selection pane="bottomRight" activeCell="A35" sqref="A35"/>
    </sheetView>
  </sheetViews>
  <sheetFormatPr defaultColWidth="21.36328125" defaultRowHeight="12.9" x14ac:dyDescent="0.35"/>
  <cols>
    <col min="1" max="1" width="37.36328125" style="132" customWidth="1"/>
    <col min="2" max="2" width="3.36328125" style="132" customWidth="1"/>
    <col min="3" max="7" width="14.81640625" style="132" customWidth="1"/>
    <col min="8" max="8" width="3.1796875" style="132" customWidth="1"/>
    <col min="9" max="11" width="14.81640625" style="132" customWidth="1"/>
    <col min="12" max="12" width="14.81640625" style="10" customWidth="1"/>
    <col min="13" max="13" width="14.81640625" style="132" customWidth="1"/>
    <col min="14" max="14" width="3.1796875" style="132" customWidth="1"/>
    <col min="15" max="16" width="14.81640625" style="132" customWidth="1"/>
    <col min="17" max="19" width="14.81640625" style="10" customWidth="1"/>
    <col min="20" max="16384" width="21.36328125" style="10"/>
  </cols>
  <sheetData>
    <row r="1" spans="1:23" ht="18.75" customHeight="1" x14ac:dyDescent="0.45">
      <c r="A1" s="373" t="s">
        <v>0</v>
      </c>
      <c r="B1" s="376"/>
      <c r="C1" s="376"/>
      <c r="D1" s="376"/>
      <c r="E1" s="376"/>
      <c r="F1" s="376"/>
      <c r="G1" s="376"/>
      <c r="H1" s="376"/>
      <c r="I1" s="376"/>
      <c r="J1" s="376"/>
      <c r="K1" s="376"/>
      <c r="L1" s="59"/>
      <c r="M1" s="376"/>
      <c r="N1" s="423"/>
      <c r="O1" s="423"/>
      <c r="P1" s="449"/>
      <c r="Q1" s="58"/>
    </row>
    <row r="2" spans="1:23" ht="18" customHeight="1" x14ac:dyDescent="0.45">
      <c r="A2" s="464" t="s">
        <v>1</v>
      </c>
      <c r="B2" s="464"/>
      <c r="C2" s="464"/>
      <c r="D2" s="464"/>
      <c r="E2" s="464"/>
      <c r="F2" s="464"/>
      <c r="G2" s="464"/>
      <c r="H2" s="427"/>
      <c r="I2" s="374"/>
      <c r="J2" s="374"/>
      <c r="K2" s="374"/>
      <c r="L2" s="58"/>
      <c r="M2" s="374"/>
      <c r="N2" s="422"/>
      <c r="O2" s="422"/>
      <c r="P2" s="427"/>
      <c r="Q2" s="58"/>
    </row>
    <row r="3" spans="1:23" ht="18.75" customHeight="1" x14ac:dyDescent="0.4">
      <c r="A3" s="460" t="s">
        <v>2</v>
      </c>
      <c r="B3" s="461"/>
      <c r="C3" s="461"/>
      <c r="D3" s="461"/>
      <c r="E3" s="461"/>
      <c r="F3" s="461"/>
      <c r="G3" s="461"/>
      <c r="H3" s="461"/>
      <c r="I3" s="376"/>
      <c r="J3" s="376"/>
      <c r="K3" s="376"/>
      <c r="L3" s="59"/>
      <c r="M3" s="376"/>
      <c r="N3" s="423"/>
      <c r="O3" s="423"/>
      <c r="P3" s="449"/>
      <c r="Q3" s="59"/>
    </row>
    <row r="4" spans="1:23" ht="10.5" customHeight="1" x14ac:dyDescent="0.35">
      <c r="B4" s="76"/>
    </row>
    <row r="5" spans="1:23" ht="10.5" customHeight="1" x14ac:dyDescent="0.35"/>
    <row r="6" spans="1:23" ht="18.75" customHeight="1" x14ac:dyDescent="0.35">
      <c r="A6" s="133"/>
      <c r="B6" s="136"/>
      <c r="C6" s="77" t="s">
        <v>3</v>
      </c>
      <c r="D6" s="78" t="s">
        <v>4</v>
      </c>
      <c r="E6" s="78" t="s">
        <v>5</v>
      </c>
      <c r="F6" s="78" t="s">
        <v>6</v>
      </c>
      <c r="G6" s="135"/>
      <c r="H6" s="134"/>
      <c r="I6" s="77" t="s">
        <v>3</v>
      </c>
      <c r="J6" s="78" t="s">
        <v>4</v>
      </c>
      <c r="K6" s="78" t="s">
        <v>5</v>
      </c>
      <c r="L6" s="3" t="s">
        <v>6</v>
      </c>
      <c r="M6" s="135"/>
      <c r="N6" s="134"/>
      <c r="O6" s="77" t="s">
        <v>3</v>
      </c>
      <c r="P6" s="78" t="s">
        <v>4</v>
      </c>
      <c r="Q6" s="78" t="s">
        <v>5</v>
      </c>
      <c r="R6" s="3" t="s">
        <v>6</v>
      </c>
      <c r="S6" s="135"/>
    </row>
    <row r="7" spans="1:23" x14ac:dyDescent="0.35">
      <c r="A7" s="137"/>
      <c r="B7" s="136"/>
      <c r="C7" s="80" t="s">
        <v>7</v>
      </c>
      <c r="D7" s="81" t="s">
        <v>8</v>
      </c>
      <c r="E7" s="81" t="s">
        <v>9</v>
      </c>
      <c r="F7" s="81" t="s">
        <v>10</v>
      </c>
      <c r="G7" s="139" t="s">
        <v>11</v>
      </c>
      <c r="H7" s="134"/>
      <c r="I7" s="80" t="s">
        <v>7</v>
      </c>
      <c r="J7" s="81" t="s">
        <v>8</v>
      </c>
      <c r="K7" s="81" t="s">
        <v>9</v>
      </c>
      <c r="L7" s="5" t="s">
        <v>10</v>
      </c>
      <c r="M7" s="139" t="s">
        <v>11</v>
      </c>
      <c r="N7" s="134"/>
      <c r="O7" s="80" t="s">
        <v>7</v>
      </c>
      <c r="P7" s="81" t="s">
        <v>8</v>
      </c>
      <c r="Q7" s="81" t="s">
        <v>9</v>
      </c>
      <c r="R7" s="5" t="s">
        <v>10</v>
      </c>
      <c r="S7" s="139" t="s">
        <v>11</v>
      </c>
    </row>
    <row r="8" spans="1:23" ht="18.75" customHeight="1" x14ac:dyDescent="0.35">
      <c r="A8" s="140"/>
      <c r="B8" s="139" t="s">
        <v>12</v>
      </c>
      <c r="C8" s="84">
        <v>2018</v>
      </c>
      <c r="D8" s="85">
        <v>2018</v>
      </c>
      <c r="E8" s="85">
        <v>2018</v>
      </c>
      <c r="F8" s="85">
        <v>2019</v>
      </c>
      <c r="G8" s="141">
        <v>2019</v>
      </c>
      <c r="H8" s="134"/>
      <c r="I8" s="84">
        <v>2019</v>
      </c>
      <c r="J8" s="85">
        <v>2019</v>
      </c>
      <c r="K8" s="85">
        <v>2019</v>
      </c>
      <c r="L8" s="7">
        <v>2020</v>
      </c>
      <c r="M8" s="141">
        <v>2020</v>
      </c>
      <c r="N8" s="134"/>
      <c r="O8" s="84">
        <v>2020</v>
      </c>
      <c r="P8" s="85">
        <v>2020</v>
      </c>
      <c r="Q8" s="85">
        <v>2020</v>
      </c>
      <c r="R8" s="7">
        <v>2021</v>
      </c>
      <c r="S8" s="141">
        <v>2021</v>
      </c>
    </row>
    <row r="9" spans="1:23" ht="10.5" customHeight="1" x14ac:dyDescent="0.35">
      <c r="A9" s="137"/>
      <c r="B9" s="137"/>
      <c r="C9" s="144"/>
      <c r="D9" s="145"/>
      <c r="E9" s="145"/>
      <c r="F9" s="145"/>
      <c r="G9" s="146"/>
      <c r="I9" s="144"/>
      <c r="J9" s="145"/>
      <c r="K9" s="145"/>
      <c r="L9" s="60"/>
      <c r="M9" s="146"/>
      <c r="O9" s="144"/>
      <c r="P9" s="145"/>
      <c r="Q9" s="145"/>
      <c r="R9" s="60"/>
      <c r="S9" s="146"/>
    </row>
    <row r="10" spans="1:23" x14ac:dyDescent="0.35">
      <c r="A10" s="147" t="s">
        <v>13</v>
      </c>
      <c r="B10" s="137"/>
      <c r="C10" s="148"/>
      <c r="D10" s="149"/>
      <c r="E10" s="149"/>
      <c r="F10" s="149"/>
      <c r="G10" s="150"/>
      <c r="I10" s="148"/>
      <c r="J10" s="149"/>
      <c r="K10" s="149"/>
      <c r="L10" s="61"/>
      <c r="M10" s="150"/>
      <c r="O10" s="148"/>
      <c r="P10" s="149"/>
      <c r="Q10" s="149"/>
      <c r="R10" s="61"/>
      <c r="S10" s="150"/>
    </row>
    <row r="11" spans="1:23" x14ac:dyDescent="0.35">
      <c r="A11" s="151" t="s">
        <v>191</v>
      </c>
      <c r="B11" s="155"/>
      <c r="C11" s="152">
        <v>350.4</v>
      </c>
      <c r="D11" s="153">
        <v>420.6</v>
      </c>
      <c r="E11" s="153">
        <v>481.3</v>
      </c>
      <c r="F11" s="153">
        <v>550</v>
      </c>
      <c r="G11" s="154">
        <v>1802.3</v>
      </c>
      <c r="I11" s="152">
        <v>595.79999999999995</v>
      </c>
      <c r="J11" s="153">
        <v>663.7</v>
      </c>
      <c r="K11" s="153">
        <v>715</v>
      </c>
      <c r="L11" s="13">
        <v>777.4</v>
      </c>
      <c r="M11" s="154">
        <f>SUM(I11:L11)</f>
        <v>2751.9</v>
      </c>
      <c r="O11" s="152">
        <v>803</v>
      </c>
      <c r="P11" s="153">
        <v>841.2</v>
      </c>
      <c r="Q11" s="153"/>
      <c r="R11" s="13"/>
      <c r="S11" s="154">
        <v>1644.2</v>
      </c>
      <c r="U11" s="456"/>
      <c r="W11" s="456"/>
    </row>
    <row r="12" spans="1:23" x14ac:dyDescent="0.35">
      <c r="A12" s="156" t="s">
        <v>192</v>
      </c>
      <c r="B12" s="161"/>
      <c r="C12" s="157">
        <v>181.2</v>
      </c>
      <c r="D12" s="158">
        <v>166.4</v>
      </c>
      <c r="E12" s="158">
        <v>150.1</v>
      </c>
      <c r="F12" s="159">
        <v>137.4</v>
      </c>
      <c r="G12" s="160">
        <v>635.1</v>
      </c>
      <c r="H12" s="162"/>
      <c r="I12" s="157">
        <v>112</v>
      </c>
      <c r="J12" s="158">
        <v>103.5</v>
      </c>
      <c r="K12" s="158">
        <v>91.2</v>
      </c>
      <c r="L12" s="15">
        <v>79.900000000000006</v>
      </c>
      <c r="M12" s="160">
        <f t="shared" ref="M12:M41" si="0">SUM(I12:L12)</f>
        <v>386.6</v>
      </c>
      <c r="N12" s="162"/>
      <c r="O12" s="157">
        <v>62.1</v>
      </c>
      <c r="P12" s="158">
        <v>51.2</v>
      </c>
      <c r="Q12" s="158"/>
      <c r="R12" s="15"/>
      <c r="S12" s="160">
        <v>113.30000000000001</v>
      </c>
      <c r="U12" s="456"/>
      <c r="W12" s="456"/>
    </row>
    <row r="13" spans="1:23" ht="26.25" customHeight="1" x14ac:dyDescent="0.35">
      <c r="A13" s="156" t="s">
        <v>189</v>
      </c>
      <c r="B13" s="161"/>
      <c r="C13" s="163">
        <v>531.6</v>
      </c>
      <c r="D13" s="129">
        <v>587</v>
      </c>
      <c r="E13" s="129">
        <v>631.4</v>
      </c>
      <c r="F13" s="129">
        <v>687.4</v>
      </c>
      <c r="G13" s="164">
        <v>2437.4</v>
      </c>
      <c r="H13" s="162"/>
      <c r="I13" s="163">
        <v>707.8</v>
      </c>
      <c r="J13" s="129">
        <v>767.2</v>
      </c>
      <c r="K13" s="355">
        <v>806.2</v>
      </c>
      <c r="L13" s="62">
        <f>L11+L12</f>
        <v>857.3</v>
      </c>
      <c r="M13" s="164">
        <f t="shared" si="0"/>
        <v>3138.5</v>
      </c>
      <c r="N13" s="162"/>
      <c r="O13" s="163">
        <v>865.1</v>
      </c>
      <c r="P13" s="129">
        <v>892.4</v>
      </c>
      <c r="Q13" s="355"/>
      <c r="R13" s="62"/>
      <c r="S13" s="164">
        <v>1757.5</v>
      </c>
      <c r="U13" s="456"/>
      <c r="W13" s="456"/>
    </row>
    <row r="14" spans="1:23" x14ac:dyDescent="0.35">
      <c r="A14" s="156" t="s">
        <v>190</v>
      </c>
      <c r="B14" s="166"/>
      <c r="C14" s="157">
        <v>28.3</v>
      </c>
      <c r="D14" s="158">
        <v>24.7</v>
      </c>
      <c r="E14" s="158">
        <v>29.5</v>
      </c>
      <c r="F14" s="159">
        <v>49.9</v>
      </c>
      <c r="G14" s="160">
        <v>132.4</v>
      </c>
      <c r="H14" s="165"/>
      <c r="I14" s="157">
        <v>27.7</v>
      </c>
      <c r="J14" s="158">
        <v>29.6</v>
      </c>
      <c r="K14" s="158">
        <v>36.5</v>
      </c>
      <c r="L14" s="15">
        <v>42</v>
      </c>
      <c r="M14" s="160">
        <f t="shared" si="0"/>
        <v>135.80000000000001</v>
      </c>
      <c r="N14" s="165"/>
      <c r="O14" s="157">
        <v>20.6</v>
      </c>
      <c r="P14" s="158">
        <v>20.7</v>
      </c>
      <c r="Q14" s="158"/>
      <c r="R14" s="15"/>
      <c r="S14" s="160">
        <v>41.3</v>
      </c>
      <c r="U14" s="456"/>
      <c r="W14" s="456"/>
    </row>
    <row r="15" spans="1:23" x14ac:dyDescent="0.35">
      <c r="A15" s="167" t="s">
        <v>14</v>
      </c>
      <c r="B15" s="166"/>
      <c r="C15" s="168">
        <v>559.9</v>
      </c>
      <c r="D15" s="153">
        <v>611.70000000000005</v>
      </c>
      <c r="E15" s="153">
        <v>660.9</v>
      </c>
      <c r="F15" s="153">
        <v>737.3</v>
      </c>
      <c r="G15" s="169">
        <v>2569.8000000000002</v>
      </c>
      <c r="H15" s="162"/>
      <c r="I15" s="168">
        <v>735.5</v>
      </c>
      <c r="J15" s="153">
        <v>796.8</v>
      </c>
      <c r="K15" s="356">
        <v>842.7</v>
      </c>
      <c r="L15" s="63">
        <f>L13+L14</f>
        <v>899.3</v>
      </c>
      <c r="M15" s="169">
        <f t="shared" si="0"/>
        <v>3274.3</v>
      </c>
      <c r="N15" s="162"/>
      <c r="O15" s="168">
        <v>885.7</v>
      </c>
      <c r="P15" s="153">
        <v>913.1</v>
      </c>
      <c r="Q15" s="356"/>
      <c r="R15" s="63"/>
      <c r="S15" s="169">
        <v>1798.8000000000002</v>
      </c>
      <c r="U15" s="456"/>
      <c r="W15" s="456"/>
    </row>
    <row r="16" spans="1:23" x14ac:dyDescent="0.35">
      <c r="A16" s="137"/>
      <c r="B16" s="161"/>
      <c r="C16" s="170"/>
      <c r="D16" s="173"/>
      <c r="E16" s="173"/>
      <c r="F16" s="171"/>
      <c r="G16" s="172"/>
      <c r="H16" s="377"/>
      <c r="I16" s="170"/>
      <c r="J16" s="173"/>
      <c r="K16" s="227"/>
      <c r="L16" s="64"/>
      <c r="M16" s="172"/>
      <c r="N16" s="426"/>
      <c r="O16" s="170"/>
      <c r="P16" s="173"/>
      <c r="Q16" s="227"/>
      <c r="R16" s="64"/>
      <c r="S16" s="172"/>
      <c r="U16" s="456"/>
      <c r="W16" s="456"/>
    </row>
    <row r="17" spans="1:23" x14ac:dyDescent="0.35">
      <c r="A17" s="147" t="s">
        <v>15</v>
      </c>
      <c r="B17" s="161"/>
      <c r="C17" s="170"/>
      <c r="D17" s="173"/>
      <c r="E17" s="173"/>
      <c r="F17" s="171"/>
      <c r="G17" s="172"/>
      <c r="H17" s="162"/>
      <c r="I17" s="170"/>
      <c r="J17" s="173"/>
      <c r="K17" s="227"/>
      <c r="L17" s="64"/>
      <c r="M17" s="172"/>
      <c r="N17" s="162"/>
      <c r="O17" s="170"/>
      <c r="P17" s="173"/>
      <c r="Q17" s="227"/>
      <c r="R17" s="64"/>
      <c r="S17" s="172"/>
      <c r="U17" s="456"/>
      <c r="W17" s="456"/>
    </row>
    <row r="18" spans="1:23" ht="25.75" x14ac:dyDescent="0.35">
      <c r="A18" s="174" t="s">
        <v>129</v>
      </c>
      <c r="B18" s="155"/>
      <c r="C18" s="152">
        <v>50.4</v>
      </c>
      <c r="D18" s="153">
        <v>54.1</v>
      </c>
      <c r="E18" s="153">
        <v>54.8</v>
      </c>
      <c r="F18" s="153">
        <v>56.7</v>
      </c>
      <c r="G18" s="154">
        <v>216</v>
      </c>
      <c r="H18" s="175"/>
      <c r="I18" s="152">
        <v>59.7</v>
      </c>
      <c r="J18" s="153">
        <v>53</v>
      </c>
      <c r="K18" s="153">
        <v>54.2</v>
      </c>
      <c r="L18" s="13">
        <v>57</v>
      </c>
      <c r="M18" s="154">
        <f t="shared" si="0"/>
        <v>223.9</v>
      </c>
      <c r="N18" s="175"/>
      <c r="O18" s="152">
        <v>57.4</v>
      </c>
      <c r="P18" s="153">
        <v>58.5</v>
      </c>
      <c r="Q18" s="153"/>
      <c r="R18" s="13"/>
      <c r="S18" s="154">
        <v>115.9</v>
      </c>
      <c r="U18" s="456"/>
      <c r="W18" s="456"/>
    </row>
    <row r="19" spans="1:23" x14ac:dyDescent="0.35">
      <c r="A19" s="174" t="s">
        <v>120</v>
      </c>
      <c r="B19" s="178"/>
      <c r="C19" s="176">
        <v>12.8</v>
      </c>
      <c r="D19" s="129">
        <v>12.3</v>
      </c>
      <c r="E19" s="129">
        <v>13.9</v>
      </c>
      <c r="F19" s="129">
        <v>15.4</v>
      </c>
      <c r="G19" s="177">
        <v>54.4</v>
      </c>
      <c r="H19" s="162"/>
      <c r="I19" s="176">
        <v>13.8</v>
      </c>
      <c r="J19" s="129">
        <v>17.899999999999999</v>
      </c>
      <c r="K19" s="129">
        <v>16.899999999999999</v>
      </c>
      <c r="L19" s="65">
        <v>17.899999999999999</v>
      </c>
      <c r="M19" s="177">
        <f t="shared" si="0"/>
        <v>66.5</v>
      </c>
      <c r="N19" s="162"/>
      <c r="O19" s="176">
        <v>17.100000000000001</v>
      </c>
      <c r="P19" s="129">
        <v>15</v>
      </c>
      <c r="Q19" s="129"/>
      <c r="R19" s="65"/>
      <c r="S19" s="177">
        <v>32.1</v>
      </c>
      <c r="U19" s="456"/>
      <c r="W19" s="456"/>
    </row>
    <row r="20" spans="1:23" x14ac:dyDescent="0.35">
      <c r="A20" s="174" t="s">
        <v>110</v>
      </c>
      <c r="B20" s="161"/>
      <c r="C20" s="157">
        <v>3.6</v>
      </c>
      <c r="D20" s="158">
        <v>3.4</v>
      </c>
      <c r="E20" s="158">
        <v>3.6</v>
      </c>
      <c r="F20" s="159">
        <v>4.9000000000000004</v>
      </c>
      <c r="G20" s="160">
        <v>15.5</v>
      </c>
      <c r="H20" s="162"/>
      <c r="I20" s="157">
        <v>9.1999999999999993</v>
      </c>
      <c r="J20" s="158">
        <v>8.6</v>
      </c>
      <c r="K20" s="158">
        <v>8.4</v>
      </c>
      <c r="L20" s="15">
        <v>8.3000000000000007</v>
      </c>
      <c r="M20" s="160">
        <f t="shared" si="0"/>
        <v>34.5</v>
      </c>
      <c r="N20" s="162"/>
      <c r="O20" s="157">
        <v>7.4</v>
      </c>
      <c r="P20" s="158">
        <v>7.4</v>
      </c>
      <c r="Q20" s="158"/>
      <c r="R20" s="15"/>
      <c r="S20" s="160">
        <v>14.8</v>
      </c>
      <c r="U20" s="456"/>
      <c r="W20" s="456"/>
    </row>
    <row r="21" spans="1:23" x14ac:dyDescent="0.35">
      <c r="A21" s="167" t="s">
        <v>16</v>
      </c>
      <c r="B21" s="166"/>
      <c r="C21" s="168">
        <v>66.8</v>
      </c>
      <c r="D21" s="153">
        <v>69.8</v>
      </c>
      <c r="E21" s="153">
        <v>72.3</v>
      </c>
      <c r="F21" s="153">
        <v>77</v>
      </c>
      <c r="G21" s="169">
        <v>285.89999999999998</v>
      </c>
      <c r="H21" s="162"/>
      <c r="I21" s="168">
        <v>82.7</v>
      </c>
      <c r="J21" s="153">
        <v>79.5</v>
      </c>
      <c r="K21" s="356">
        <v>79.5</v>
      </c>
      <c r="L21" s="63">
        <f>L18+L19+L20</f>
        <v>83.2</v>
      </c>
      <c r="M21" s="169">
        <f t="shared" si="0"/>
        <v>324.89999999999998</v>
      </c>
      <c r="N21" s="162"/>
      <c r="O21" s="168">
        <v>81.900000000000006</v>
      </c>
      <c r="P21" s="153">
        <v>80.900000000000006</v>
      </c>
      <c r="Q21" s="356"/>
      <c r="R21" s="63"/>
      <c r="S21" s="169">
        <v>162.80000000000001</v>
      </c>
      <c r="U21" s="456"/>
      <c r="W21" s="456"/>
    </row>
    <row r="22" spans="1:23" x14ac:dyDescent="0.35">
      <c r="A22" s="137"/>
      <c r="B22" s="161"/>
      <c r="C22" s="170"/>
      <c r="D22" s="180"/>
      <c r="E22" s="180"/>
      <c r="F22" s="179"/>
      <c r="G22" s="172"/>
      <c r="I22" s="170"/>
      <c r="J22" s="180"/>
      <c r="K22" s="227"/>
      <c r="L22" s="64"/>
      <c r="M22" s="172"/>
      <c r="O22" s="170"/>
      <c r="P22" s="180"/>
      <c r="Q22" s="227"/>
      <c r="R22" s="64"/>
      <c r="S22" s="172"/>
      <c r="U22" s="456"/>
      <c r="W22" s="456"/>
    </row>
    <row r="23" spans="1:23" x14ac:dyDescent="0.35">
      <c r="A23" s="147" t="s">
        <v>17</v>
      </c>
      <c r="B23" s="166"/>
      <c r="C23" s="152">
        <v>493.1</v>
      </c>
      <c r="D23" s="153">
        <v>541.9</v>
      </c>
      <c r="E23" s="153">
        <v>588.6</v>
      </c>
      <c r="F23" s="153">
        <v>660.3</v>
      </c>
      <c r="G23" s="154">
        <v>2283.9</v>
      </c>
      <c r="I23" s="152">
        <v>652.79999999999995</v>
      </c>
      <c r="J23" s="153">
        <v>717.3</v>
      </c>
      <c r="K23" s="153">
        <v>763.2</v>
      </c>
      <c r="L23" s="13">
        <v>816.1</v>
      </c>
      <c r="M23" s="154">
        <f t="shared" si="0"/>
        <v>2949.4</v>
      </c>
      <c r="O23" s="152">
        <v>803.8</v>
      </c>
      <c r="P23" s="153">
        <v>832.2</v>
      </c>
      <c r="Q23" s="153"/>
      <c r="R23" s="13"/>
      <c r="S23" s="154">
        <v>1636</v>
      </c>
      <c r="U23" s="456"/>
      <c r="W23" s="456"/>
    </row>
    <row r="24" spans="1:23" x14ac:dyDescent="0.35">
      <c r="A24" s="137"/>
      <c r="B24" s="161"/>
      <c r="C24" s="170"/>
      <c r="D24" s="180"/>
      <c r="E24" s="180"/>
      <c r="F24" s="179"/>
      <c r="G24" s="172"/>
      <c r="I24" s="170"/>
      <c r="J24" s="180"/>
      <c r="K24" s="227"/>
      <c r="L24" s="64"/>
      <c r="M24" s="172"/>
      <c r="O24" s="170"/>
      <c r="P24" s="180"/>
      <c r="Q24" s="227"/>
      <c r="R24" s="64"/>
      <c r="S24" s="172"/>
      <c r="U24" s="456"/>
      <c r="W24" s="456"/>
    </row>
    <row r="25" spans="1:23" x14ac:dyDescent="0.35">
      <c r="A25" s="147" t="s">
        <v>18</v>
      </c>
      <c r="B25" s="161"/>
      <c r="C25" s="170"/>
      <c r="D25" s="180"/>
      <c r="E25" s="180"/>
      <c r="F25" s="179"/>
      <c r="G25" s="172"/>
      <c r="I25" s="170"/>
      <c r="J25" s="180"/>
      <c r="K25" s="227"/>
      <c r="L25" s="64"/>
      <c r="M25" s="172"/>
      <c r="O25" s="170"/>
      <c r="P25" s="180"/>
      <c r="Q25" s="227"/>
      <c r="R25" s="64"/>
      <c r="S25" s="172"/>
      <c r="U25" s="456"/>
      <c r="W25" s="456"/>
    </row>
    <row r="26" spans="1:23" x14ac:dyDescent="0.35">
      <c r="A26" s="174" t="s">
        <v>19</v>
      </c>
      <c r="B26" s="166"/>
      <c r="C26" s="152">
        <v>276.39999999999998</v>
      </c>
      <c r="D26" s="153">
        <v>289.10000000000002</v>
      </c>
      <c r="E26" s="153">
        <v>297.60000000000002</v>
      </c>
      <c r="F26" s="153">
        <v>320.8</v>
      </c>
      <c r="G26" s="154">
        <v>1183.9000000000001</v>
      </c>
      <c r="I26" s="152">
        <v>313.3</v>
      </c>
      <c r="J26" s="153">
        <v>316.8</v>
      </c>
      <c r="K26" s="153">
        <v>330.7</v>
      </c>
      <c r="L26" s="13">
        <v>349.5</v>
      </c>
      <c r="M26" s="154">
        <f t="shared" si="0"/>
        <v>1310.3</v>
      </c>
      <c r="O26" s="152">
        <v>341.3</v>
      </c>
      <c r="P26" s="153">
        <v>350.9</v>
      </c>
      <c r="Q26" s="153"/>
      <c r="R26" s="13"/>
      <c r="S26" s="154">
        <v>692.2</v>
      </c>
      <c r="U26" s="456"/>
      <c r="W26" s="456"/>
    </row>
    <row r="27" spans="1:23" x14ac:dyDescent="0.35">
      <c r="A27" s="174" t="s">
        <v>20</v>
      </c>
      <c r="B27" s="178"/>
      <c r="C27" s="176">
        <v>172.8</v>
      </c>
      <c r="D27" s="129">
        <v>180.8</v>
      </c>
      <c r="E27" s="129">
        <v>181</v>
      </c>
      <c r="F27" s="129">
        <v>190.4</v>
      </c>
      <c r="G27" s="177">
        <v>725</v>
      </c>
      <c r="I27" s="176">
        <v>205.6</v>
      </c>
      <c r="J27" s="129">
        <v>215.4</v>
      </c>
      <c r="K27" s="129">
        <v>213</v>
      </c>
      <c r="L27" s="65">
        <v>217.1</v>
      </c>
      <c r="M27" s="177">
        <f t="shared" si="0"/>
        <v>851.1</v>
      </c>
      <c r="O27" s="176">
        <v>217.4</v>
      </c>
      <c r="P27" s="129">
        <v>232.5</v>
      </c>
      <c r="Q27" s="129"/>
      <c r="R27" s="65"/>
      <c r="S27" s="177">
        <v>449.9</v>
      </c>
      <c r="U27" s="456"/>
      <c r="W27" s="456"/>
    </row>
    <row r="28" spans="1:23" x14ac:dyDescent="0.35">
      <c r="A28" s="174" t="s">
        <v>21</v>
      </c>
      <c r="B28" s="178"/>
      <c r="C28" s="176">
        <v>72.900000000000006</v>
      </c>
      <c r="D28" s="129">
        <v>79.099999999999994</v>
      </c>
      <c r="E28" s="129">
        <v>87.4</v>
      </c>
      <c r="F28" s="129">
        <v>100.7</v>
      </c>
      <c r="G28" s="177">
        <v>340.1</v>
      </c>
      <c r="I28" s="176">
        <v>99.1</v>
      </c>
      <c r="J28" s="129">
        <v>101.4</v>
      </c>
      <c r="K28" s="129">
        <v>99.1</v>
      </c>
      <c r="L28" s="65">
        <v>106</v>
      </c>
      <c r="M28" s="177">
        <f t="shared" si="0"/>
        <v>405.6</v>
      </c>
      <c r="O28" s="176">
        <v>104.8</v>
      </c>
      <c r="P28" s="129">
        <v>93.2</v>
      </c>
      <c r="Q28" s="129"/>
      <c r="R28" s="65"/>
      <c r="S28" s="177">
        <v>198</v>
      </c>
      <c r="U28" s="456"/>
      <c r="W28" s="456"/>
    </row>
    <row r="29" spans="1:23" x14ac:dyDescent="0.35">
      <c r="A29" s="174" t="s">
        <v>22</v>
      </c>
      <c r="B29" s="178"/>
      <c r="C29" s="176">
        <v>3.8</v>
      </c>
      <c r="D29" s="129">
        <v>3.8</v>
      </c>
      <c r="E29" s="129">
        <v>4.2</v>
      </c>
      <c r="F29" s="129">
        <v>6.2</v>
      </c>
      <c r="G29" s="177">
        <v>18</v>
      </c>
      <c r="H29" s="162"/>
      <c r="I29" s="176">
        <v>9.8000000000000007</v>
      </c>
      <c r="J29" s="129">
        <v>9.6999999999999993</v>
      </c>
      <c r="K29" s="129">
        <v>9.6999999999999993</v>
      </c>
      <c r="L29" s="65">
        <v>9.6999999999999993</v>
      </c>
      <c r="M29" s="177">
        <f t="shared" si="0"/>
        <v>38.9</v>
      </c>
      <c r="N29" s="162"/>
      <c r="O29" s="176">
        <v>9.6999999999999993</v>
      </c>
      <c r="P29" s="129">
        <v>9.5</v>
      </c>
      <c r="Q29" s="129"/>
      <c r="R29" s="65"/>
      <c r="S29" s="177">
        <v>19.2</v>
      </c>
      <c r="U29" s="456"/>
      <c r="W29" s="456"/>
    </row>
    <row r="30" spans="1:23" x14ac:dyDescent="0.35">
      <c r="A30" s="174" t="s">
        <v>230</v>
      </c>
      <c r="B30" s="166"/>
      <c r="C30" s="157">
        <v>22.5</v>
      </c>
      <c r="D30" s="158">
        <v>13.8</v>
      </c>
      <c r="E30" s="158">
        <v>3.7</v>
      </c>
      <c r="F30" s="158">
        <v>1.9</v>
      </c>
      <c r="G30" s="160">
        <v>41.9</v>
      </c>
      <c r="H30" s="162"/>
      <c r="I30" s="157">
        <v>0.2</v>
      </c>
      <c r="J30" s="158">
        <v>0.2</v>
      </c>
      <c r="K30" s="158">
        <v>0.1</v>
      </c>
      <c r="L30" s="15">
        <v>0</v>
      </c>
      <c r="M30" s="160">
        <f t="shared" si="0"/>
        <v>0.5</v>
      </c>
      <c r="N30" s="162"/>
      <c r="O30" s="157">
        <v>0</v>
      </c>
      <c r="P30" s="158">
        <v>0</v>
      </c>
      <c r="Q30" s="158"/>
      <c r="R30" s="15"/>
      <c r="S30" s="160">
        <v>0</v>
      </c>
      <c r="U30" s="456"/>
      <c r="W30" s="456"/>
    </row>
    <row r="31" spans="1:23" x14ac:dyDescent="0.35">
      <c r="A31" s="167" t="s">
        <v>23</v>
      </c>
      <c r="B31" s="166"/>
      <c r="C31" s="168">
        <v>548.4</v>
      </c>
      <c r="D31" s="153">
        <v>566.6</v>
      </c>
      <c r="E31" s="153">
        <v>573.9</v>
      </c>
      <c r="F31" s="153">
        <v>620</v>
      </c>
      <c r="G31" s="169">
        <v>2308.9</v>
      </c>
      <c r="I31" s="168">
        <v>628</v>
      </c>
      <c r="J31" s="153">
        <v>643.5</v>
      </c>
      <c r="K31" s="356">
        <v>652.6</v>
      </c>
      <c r="L31" s="63">
        <f>SUM(L26:L30)</f>
        <v>682.30000000000007</v>
      </c>
      <c r="M31" s="169">
        <f t="shared" si="0"/>
        <v>2606.4</v>
      </c>
      <c r="O31" s="168">
        <v>673.2</v>
      </c>
      <c r="P31" s="153">
        <v>686.1</v>
      </c>
      <c r="Q31" s="356"/>
      <c r="R31" s="63"/>
      <c r="S31" s="169">
        <v>1359.3000000000002</v>
      </c>
      <c r="U31" s="456"/>
      <c r="W31" s="456"/>
    </row>
    <row r="32" spans="1:23" x14ac:dyDescent="0.35">
      <c r="A32" s="137"/>
      <c r="B32" s="161"/>
      <c r="C32" s="170"/>
      <c r="D32" s="180"/>
      <c r="E32" s="180"/>
      <c r="F32" s="179"/>
      <c r="G32" s="172"/>
      <c r="I32" s="170"/>
      <c r="J32" s="180"/>
      <c r="K32" s="227"/>
      <c r="L32" s="64"/>
      <c r="M32" s="172"/>
      <c r="O32" s="170"/>
      <c r="P32" s="180"/>
      <c r="Q32" s="227"/>
      <c r="R32" s="64"/>
      <c r="S32" s="172"/>
      <c r="U32" s="456"/>
      <c r="W32" s="456"/>
    </row>
    <row r="33" spans="1:23" x14ac:dyDescent="0.35">
      <c r="A33" s="147" t="s">
        <v>201</v>
      </c>
      <c r="B33" s="166"/>
      <c r="C33" s="419">
        <v>-55.3</v>
      </c>
      <c r="D33" s="420">
        <v>-24.7</v>
      </c>
      <c r="E33" s="420">
        <v>14.7</v>
      </c>
      <c r="F33" s="182">
        <v>40.299999999999997</v>
      </c>
      <c r="G33" s="418">
        <v>-25</v>
      </c>
      <c r="I33" s="181">
        <v>24.8</v>
      </c>
      <c r="J33" s="182">
        <v>73.8</v>
      </c>
      <c r="K33" s="182">
        <v>110.6</v>
      </c>
      <c r="L33" s="66">
        <v>133.80000000000001</v>
      </c>
      <c r="M33" s="183">
        <f t="shared" si="0"/>
        <v>343</v>
      </c>
      <c r="O33" s="181">
        <v>130.6</v>
      </c>
      <c r="P33" s="182">
        <v>146.1</v>
      </c>
      <c r="Q33" s="182"/>
      <c r="R33" s="66"/>
      <c r="S33" s="183">
        <v>276.7</v>
      </c>
      <c r="U33" s="456"/>
      <c r="W33" s="456"/>
    </row>
    <row r="34" spans="1:23" x14ac:dyDescent="0.35">
      <c r="A34" s="137"/>
      <c r="B34" s="161"/>
      <c r="C34" s="170"/>
      <c r="D34" s="180"/>
      <c r="E34" s="180"/>
      <c r="F34" s="179"/>
      <c r="G34" s="172"/>
      <c r="I34" s="170"/>
      <c r="J34" s="180"/>
      <c r="K34" s="227"/>
      <c r="L34" s="64"/>
      <c r="M34" s="172"/>
      <c r="O34" s="170"/>
      <c r="P34" s="180"/>
      <c r="Q34" s="227"/>
      <c r="R34" s="64"/>
      <c r="S34" s="172"/>
      <c r="U34" s="456"/>
      <c r="W34" s="456"/>
    </row>
    <row r="35" spans="1:23" x14ac:dyDescent="0.35">
      <c r="A35" s="147" t="s">
        <v>202</v>
      </c>
      <c r="B35" s="166"/>
      <c r="C35" s="184">
        <v>-8.5</v>
      </c>
      <c r="D35" s="185">
        <v>1.3</v>
      </c>
      <c r="E35" s="185">
        <v>-3.2</v>
      </c>
      <c r="F35" s="185">
        <v>-7.3</v>
      </c>
      <c r="G35" s="186">
        <v>-17.7</v>
      </c>
      <c r="I35" s="184">
        <v>-16.2</v>
      </c>
      <c r="J35" s="185">
        <v>-7.3</v>
      </c>
      <c r="K35" s="185">
        <v>-14.2</v>
      </c>
      <c r="L35" s="67">
        <v>-10.5</v>
      </c>
      <c r="M35" s="186">
        <f t="shared" si="0"/>
        <v>-48.2</v>
      </c>
      <c r="O35" s="184">
        <v>-40.1</v>
      </c>
      <c r="P35" s="185">
        <v>-17.100000000000001</v>
      </c>
      <c r="Q35" s="185"/>
      <c r="R35" s="67"/>
      <c r="S35" s="186">
        <v>-57.2</v>
      </c>
      <c r="U35" s="456"/>
      <c r="W35" s="456"/>
    </row>
    <row r="36" spans="1:23" x14ac:dyDescent="0.35">
      <c r="A36" s="137"/>
      <c r="B36" s="161"/>
      <c r="C36" s="170"/>
      <c r="D36" s="180"/>
      <c r="E36" s="180"/>
      <c r="F36" s="179"/>
      <c r="G36" s="172"/>
      <c r="I36" s="170"/>
      <c r="J36" s="180"/>
      <c r="K36" s="227"/>
      <c r="L36" s="64"/>
      <c r="M36" s="172"/>
      <c r="O36" s="170"/>
      <c r="P36" s="180"/>
      <c r="Q36" s="227"/>
      <c r="R36" s="64"/>
      <c r="S36" s="172"/>
      <c r="U36" s="456"/>
      <c r="W36" s="456"/>
    </row>
    <row r="37" spans="1:23" x14ac:dyDescent="0.35">
      <c r="A37" s="147" t="s">
        <v>203</v>
      </c>
      <c r="B37" s="166"/>
      <c r="C37" s="152">
        <v>-63.8</v>
      </c>
      <c r="D37" s="153">
        <v>-23.4</v>
      </c>
      <c r="E37" s="153">
        <v>11.5</v>
      </c>
      <c r="F37" s="153">
        <v>33</v>
      </c>
      <c r="G37" s="154">
        <v>-42.7</v>
      </c>
      <c r="I37" s="152">
        <v>8.6</v>
      </c>
      <c r="J37" s="153">
        <v>66.5</v>
      </c>
      <c r="K37" s="153">
        <v>96.4</v>
      </c>
      <c r="L37" s="13">
        <v>123.3</v>
      </c>
      <c r="M37" s="154">
        <f t="shared" si="0"/>
        <v>294.8</v>
      </c>
      <c r="O37" s="152">
        <v>90.5</v>
      </c>
      <c r="P37" s="153">
        <v>129</v>
      </c>
      <c r="Q37" s="153"/>
      <c r="R37" s="13"/>
      <c r="S37" s="154">
        <v>219.5</v>
      </c>
      <c r="U37" s="456"/>
      <c r="W37" s="456"/>
    </row>
    <row r="38" spans="1:23" x14ac:dyDescent="0.35">
      <c r="A38" s="137"/>
      <c r="B38" s="161"/>
      <c r="C38" s="170"/>
      <c r="D38" s="180"/>
      <c r="E38" s="180"/>
      <c r="F38" s="179"/>
      <c r="G38" s="172"/>
      <c r="I38" s="170"/>
      <c r="J38" s="180"/>
      <c r="K38" s="227"/>
      <c r="L38" s="64"/>
      <c r="M38" s="172"/>
      <c r="O38" s="170"/>
      <c r="P38" s="180"/>
      <c r="Q38" s="227"/>
      <c r="R38" s="64"/>
      <c r="S38" s="172"/>
      <c r="U38" s="456"/>
      <c r="W38" s="456"/>
    </row>
    <row r="39" spans="1:23" x14ac:dyDescent="0.35">
      <c r="A39" s="147" t="s">
        <v>24</v>
      </c>
      <c r="B39" s="166"/>
      <c r="C39" s="184">
        <v>-18.600000000000001</v>
      </c>
      <c r="D39" s="185">
        <v>-16</v>
      </c>
      <c r="E39" s="185">
        <v>-35.200000000000003</v>
      </c>
      <c r="F39" s="185">
        <v>31.7</v>
      </c>
      <c r="G39" s="186">
        <v>-38.1</v>
      </c>
      <c r="I39" s="184">
        <v>-32.799999999999997</v>
      </c>
      <c r="J39" s="185">
        <v>-26.3</v>
      </c>
      <c r="K39" s="185">
        <v>-29.7</v>
      </c>
      <c r="L39" s="67">
        <v>8.5</v>
      </c>
      <c r="M39" s="186">
        <f t="shared" si="0"/>
        <v>-80.3</v>
      </c>
      <c r="O39" s="184">
        <v>-24</v>
      </c>
      <c r="P39" s="185">
        <v>-30.8</v>
      </c>
      <c r="Q39" s="185"/>
      <c r="R39" s="67"/>
      <c r="S39" s="186">
        <v>-54.8</v>
      </c>
      <c r="U39" s="456"/>
      <c r="W39" s="456"/>
    </row>
    <row r="40" spans="1:23" x14ac:dyDescent="0.35">
      <c r="A40" s="137"/>
      <c r="B40" s="161"/>
      <c r="C40" s="170"/>
      <c r="D40" s="180"/>
      <c r="E40" s="180"/>
      <c r="F40" s="179"/>
      <c r="G40" s="187"/>
      <c r="I40" s="170"/>
      <c r="J40" s="180"/>
      <c r="K40" s="227"/>
      <c r="L40" s="64"/>
      <c r="M40" s="187"/>
      <c r="O40" s="170"/>
      <c r="P40" s="180"/>
      <c r="Q40" s="227"/>
      <c r="R40" s="64"/>
      <c r="S40" s="187"/>
      <c r="U40" s="456"/>
      <c r="W40" s="456"/>
    </row>
    <row r="41" spans="1:23" ht="13.3" thickBot="1" x14ac:dyDescent="0.4">
      <c r="A41" s="147" t="s">
        <v>204</v>
      </c>
      <c r="B41" s="191"/>
      <c r="C41" s="188">
        <v>-82.4</v>
      </c>
      <c r="D41" s="189">
        <v>-39.4</v>
      </c>
      <c r="E41" s="189">
        <v>-23.7</v>
      </c>
      <c r="F41" s="189">
        <v>64.7</v>
      </c>
      <c r="G41" s="190">
        <v>-80.8</v>
      </c>
      <c r="I41" s="188">
        <v>-24.2</v>
      </c>
      <c r="J41" s="189">
        <v>40.200000000000003</v>
      </c>
      <c r="K41" s="189">
        <v>66.7</v>
      </c>
      <c r="L41" s="68">
        <v>131.80000000000001</v>
      </c>
      <c r="M41" s="190">
        <f t="shared" si="0"/>
        <v>214.5</v>
      </c>
      <c r="O41" s="188">
        <v>66.5</v>
      </c>
      <c r="P41" s="189">
        <v>98.2</v>
      </c>
      <c r="Q41" s="189"/>
      <c r="R41" s="68"/>
      <c r="S41" s="190">
        <v>164.7</v>
      </c>
      <c r="U41" s="456"/>
      <c r="W41" s="456"/>
    </row>
    <row r="42" spans="1:23" ht="13.3" thickTop="1" x14ac:dyDescent="0.35">
      <c r="A42" s="137"/>
      <c r="B42" s="193"/>
      <c r="C42" s="194"/>
      <c r="D42" s="192"/>
      <c r="E42" s="192"/>
      <c r="F42" s="180"/>
      <c r="G42" s="193"/>
      <c r="I42" s="194"/>
      <c r="J42" s="192"/>
      <c r="K42" s="357"/>
      <c r="L42" s="69"/>
      <c r="M42" s="193"/>
      <c r="O42" s="194"/>
      <c r="P42" s="192"/>
      <c r="Q42" s="357"/>
      <c r="R42" s="69"/>
      <c r="S42" s="193"/>
      <c r="U42" s="456"/>
      <c r="W42" s="456"/>
    </row>
    <row r="43" spans="1:23" ht="13.3" thickBot="1" x14ac:dyDescent="0.4">
      <c r="A43" s="147" t="s">
        <v>205</v>
      </c>
      <c r="B43" s="191"/>
      <c r="C43" s="195">
        <v>-0.38</v>
      </c>
      <c r="D43" s="196">
        <v>-0.18</v>
      </c>
      <c r="E43" s="196">
        <v>-0.11</v>
      </c>
      <c r="F43" s="196">
        <v>0.3</v>
      </c>
      <c r="G43" s="197">
        <v>-0.37</v>
      </c>
      <c r="I43" s="195">
        <v>-0.11</v>
      </c>
      <c r="J43" s="196">
        <v>0.18</v>
      </c>
      <c r="K43" s="196">
        <v>0.3</v>
      </c>
      <c r="L43" s="70">
        <v>0.6</v>
      </c>
      <c r="M43" s="197">
        <v>0.98</v>
      </c>
      <c r="O43" s="195">
        <v>0.3</v>
      </c>
      <c r="P43" s="196">
        <v>0.45</v>
      </c>
      <c r="Q43" s="196"/>
      <c r="R43" s="70"/>
      <c r="S43" s="197">
        <v>0.75</v>
      </c>
      <c r="U43" s="456"/>
      <c r="W43" s="456"/>
    </row>
    <row r="44" spans="1:23" ht="13.3" thickTop="1" x14ac:dyDescent="0.35">
      <c r="A44" s="137"/>
      <c r="B44" s="200"/>
      <c r="C44" s="201"/>
      <c r="D44" s="198"/>
      <c r="E44" s="198"/>
      <c r="F44" s="202"/>
      <c r="G44" s="199"/>
      <c r="I44" s="201"/>
      <c r="J44" s="198"/>
      <c r="K44" s="358"/>
      <c r="L44" s="71"/>
      <c r="M44" s="199"/>
      <c r="O44" s="201"/>
      <c r="P44" s="198"/>
      <c r="Q44" s="358"/>
      <c r="R44" s="71"/>
      <c r="S44" s="199"/>
      <c r="U44" s="456"/>
      <c r="W44" s="456"/>
    </row>
    <row r="45" spans="1:23" ht="13.3" thickBot="1" x14ac:dyDescent="0.4">
      <c r="A45" s="147" t="s">
        <v>206</v>
      </c>
      <c r="B45" s="191"/>
      <c r="C45" s="195">
        <v>-0.38</v>
      </c>
      <c r="D45" s="196">
        <v>-0.18</v>
      </c>
      <c r="E45" s="196">
        <v>-0.11</v>
      </c>
      <c r="F45" s="196">
        <v>0.28999999999999998</v>
      </c>
      <c r="G45" s="197">
        <v>-0.37</v>
      </c>
      <c r="I45" s="195">
        <v>-0.11</v>
      </c>
      <c r="J45" s="196">
        <v>0.18</v>
      </c>
      <c r="K45" s="196">
        <v>0.3</v>
      </c>
      <c r="L45" s="70">
        <v>0.59</v>
      </c>
      <c r="M45" s="197">
        <v>0.96</v>
      </c>
      <c r="O45" s="195">
        <v>0.3</v>
      </c>
      <c r="P45" s="196">
        <v>0.44</v>
      </c>
      <c r="Q45" s="196"/>
      <c r="R45" s="70"/>
      <c r="S45" s="197">
        <v>0.74</v>
      </c>
      <c r="U45" s="456"/>
      <c r="W45" s="456"/>
    </row>
    <row r="46" spans="1:23" ht="13.3" thickTop="1" x14ac:dyDescent="0.35">
      <c r="A46" s="137"/>
      <c r="B46" s="204"/>
      <c r="C46" s="194"/>
      <c r="D46" s="203"/>
      <c r="E46" s="203"/>
      <c r="F46" s="203"/>
      <c r="G46" s="193"/>
      <c r="I46" s="194"/>
      <c r="J46" s="203"/>
      <c r="K46" s="357"/>
      <c r="L46" s="69"/>
      <c r="M46" s="193"/>
      <c r="O46" s="194"/>
      <c r="P46" s="203"/>
      <c r="Q46" s="357"/>
      <c r="R46" s="69"/>
      <c r="S46" s="193"/>
      <c r="U46" s="456"/>
      <c r="W46" s="456"/>
    </row>
    <row r="47" spans="1:23" ht="39" thickBot="1" x14ac:dyDescent="0.4">
      <c r="A47" s="147" t="s">
        <v>207</v>
      </c>
      <c r="B47" s="166"/>
      <c r="C47" s="205">
        <v>218.6</v>
      </c>
      <c r="D47" s="206">
        <v>219</v>
      </c>
      <c r="E47" s="206">
        <v>218.9</v>
      </c>
      <c r="F47" s="206">
        <v>219.2</v>
      </c>
      <c r="G47" s="207">
        <v>218.9</v>
      </c>
      <c r="I47" s="205">
        <v>219.6</v>
      </c>
      <c r="J47" s="206">
        <v>219.6</v>
      </c>
      <c r="K47" s="206">
        <v>219.7</v>
      </c>
      <c r="L47" s="72">
        <v>220</v>
      </c>
      <c r="M47" s="207">
        <v>219.7</v>
      </c>
      <c r="O47" s="205">
        <v>219.2</v>
      </c>
      <c r="P47" s="206">
        <v>219.2</v>
      </c>
      <c r="Q47" s="206"/>
      <c r="R47" s="72"/>
      <c r="S47" s="207">
        <v>219.2</v>
      </c>
      <c r="U47" s="456"/>
      <c r="W47" s="456"/>
    </row>
    <row r="48" spans="1:23" ht="13.3" thickTop="1" x14ac:dyDescent="0.35">
      <c r="A48" s="137"/>
      <c r="B48" s="161"/>
      <c r="C48" s="208"/>
      <c r="D48" s="76"/>
      <c r="E48" s="76"/>
      <c r="G48" s="161"/>
      <c r="I48" s="208"/>
      <c r="J48" s="76"/>
      <c r="K48" s="178"/>
      <c r="L48" s="73"/>
      <c r="M48" s="161"/>
      <c r="O48" s="208"/>
      <c r="P48" s="421"/>
      <c r="Q48" s="178"/>
      <c r="R48" s="73"/>
      <c r="S48" s="161"/>
      <c r="W48" s="456"/>
    </row>
    <row r="49" spans="1:23" ht="39" thickBot="1" x14ac:dyDescent="0.4">
      <c r="A49" s="147" t="s">
        <v>208</v>
      </c>
      <c r="B49" s="166"/>
      <c r="C49" s="205">
        <v>218.6</v>
      </c>
      <c r="D49" s="206">
        <v>219</v>
      </c>
      <c r="E49" s="206">
        <v>218.9</v>
      </c>
      <c r="F49" s="206">
        <v>221.3</v>
      </c>
      <c r="G49" s="207">
        <v>218.9</v>
      </c>
      <c r="I49" s="205">
        <v>219.6</v>
      </c>
      <c r="J49" s="206">
        <v>222.4</v>
      </c>
      <c r="K49" s="206">
        <v>221.9</v>
      </c>
      <c r="L49" s="72">
        <v>222.5</v>
      </c>
      <c r="M49" s="207">
        <v>222.5</v>
      </c>
      <c r="O49" s="205">
        <v>221.3</v>
      </c>
      <c r="P49" s="206">
        <v>222.2</v>
      </c>
      <c r="Q49" s="206"/>
      <c r="R49" s="72"/>
      <c r="S49" s="207">
        <v>222</v>
      </c>
      <c r="T49" s="455"/>
      <c r="W49" s="456"/>
    </row>
    <row r="50" spans="1:23" ht="10.5" customHeight="1" thickTop="1" x14ac:dyDescent="0.35">
      <c r="A50" s="140"/>
      <c r="B50" s="137"/>
      <c r="C50" s="209"/>
      <c r="D50" s="211"/>
      <c r="E50" s="211"/>
      <c r="F50" s="212"/>
      <c r="G50" s="213"/>
      <c r="I50" s="209"/>
      <c r="J50" s="210"/>
      <c r="K50" s="210"/>
      <c r="L50" s="74"/>
      <c r="M50" s="213"/>
      <c r="O50" s="209"/>
      <c r="P50" s="210"/>
      <c r="Q50" s="210"/>
      <c r="R50" s="74"/>
      <c r="S50" s="213"/>
    </row>
    <row r="51" spans="1:23" x14ac:dyDescent="0.35">
      <c r="B51" s="179"/>
      <c r="C51" s="179"/>
      <c r="D51" s="179"/>
      <c r="E51" s="179"/>
      <c r="F51" s="179"/>
      <c r="G51" s="179"/>
      <c r="I51" s="179"/>
      <c r="J51" s="179"/>
      <c r="K51" s="179"/>
      <c r="L51" s="57"/>
      <c r="M51" s="179"/>
      <c r="O51" s="179"/>
      <c r="P51" s="179"/>
    </row>
    <row r="52" spans="1:23" ht="12.75" customHeight="1" x14ac:dyDescent="0.35">
      <c r="A52" s="462" t="s">
        <v>106</v>
      </c>
      <c r="B52" s="462"/>
      <c r="C52" s="462"/>
      <c r="D52" s="462"/>
      <c r="E52" s="462"/>
      <c r="F52" s="462"/>
      <c r="G52" s="462"/>
      <c r="H52" s="462"/>
    </row>
    <row r="53" spans="1:23" ht="10.5" customHeight="1" x14ac:dyDescent="0.35">
      <c r="A53" s="372"/>
      <c r="B53" s="372"/>
      <c r="C53" s="372"/>
      <c r="D53" s="372"/>
      <c r="E53" s="372"/>
      <c r="F53" s="372"/>
      <c r="G53" s="372"/>
      <c r="H53" s="372"/>
      <c r="I53" s="372"/>
      <c r="J53" s="372"/>
      <c r="K53" s="372"/>
      <c r="L53" s="75"/>
      <c r="M53" s="372"/>
      <c r="N53" s="424"/>
      <c r="O53" s="424"/>
      <c r="P53" s="450"/>
    </row>
    <row r="54" spans="1:23" ht="12.75" customHeight="1" x14ac:dyDescent="0.35">
      <c r="A54" s="463" t="s">
        <v>226</v>
      </c>
      <c r="B54" s="463"/>
      <c r="C54" s="463"/>
      <c r="D54" s="463"/>
      <c r="E54" s="463"/>
      <c r="F54" s="463"/>
      <c r="G54" s="463"/>
      <c r="H54" s="463"/>
      <c r="I54" s="463"/>
      <c r="J54" s="463"/>
      <c r="O54" s="10"/>
      <c r="P54" s="10"/>
    </row>
    <row r="55" spans="1:23" ht="10.5" customHeight="1" x14ac:dyDescent="0.35">
      <c r="A55" s="353"/>
    </row>
    <row r="56" spans="1:23" ht="18.75" customHeight="1" x14ac:dyDescent="0.35">
      <c r="A56" s="353"/>
      <c r="B56" s="359"/>
      <c r="C56" s="359"/>
      <c r="D56" s="359"/>
      <c r="E56" s="359"/>
      <c r="F56" s="359"/>
      <c r="G56" s="359"/>
      <c r="M56" s="359"/>
    </row>
    <row r="57" spans="1:23" ht="10.5" customHeight="1" x14ac:dyDescent="0.35">
      <c r="A57" s="353"/>
    </row>
    <row r="58" spans="1:23" ht="10.5" customHeight="1" x14ac:dyDescent="0.35">
      <c r="A58" s="353"/>
    </row>
    <row r="59" spans="1:23" ht="10.5" customHeight="1" x14ac:dyDescent="0.35">
      <c r="A59" s="76"/>
    </row>
    <row r="60" spans="1:23" ht="10.5" customHeight="1" x14ac:dyDescent="0.35">
      <c r="A60" s="76"/>
    </row>
    <row r="61" spans="1:23" ht="10.5" customHeight="1" x14ac:dyDescent="0.35">
      <c r="A61" s="76"/>
    </row>
    <row r="62" spans="1:23" ht="10.5" customHeight="1" x14ac:dyDescent="0.35">
      <c r="A62" s="76"/>
    </row>
    <row r="63" spans="1:23" ht="10.5" customHeight="1" x14ac:dyDescent="0.35">
      <c r="A63" s="76"/>
    </row>
    <row r="64" spans="1:23" ht="10.5" customHeight="1" x14ac:dyDescent="0.35">
      <c r="A64" s="76"/>
    </row>
    <row r="65" spans="1:1" ht="10.5" customHeight="1" x14ac:dyDescent="0.35">
      <c r="A65" s="76"/>
    </row>
    <row r="66" spans="1:1" ht="10.5" customHeight="1" x14ac:dyDescent="0.35">
      <c r="A66" s="76"/>
    </row>
    <row r="67" spans="1:1" ht="10.5" customHeight="1" x14ac:dyDescent="0.35">
      <c r="A67" s="76"/>
    </row>
    <row r="68" spans="1:1" ht="10.5" customHeight="1" x14ac:dyDescent="0.35">
      <c r="A68" s="76"/>
    </row>
    <row r="69" spans="1:1" x14ac:dyDescent="0.35">
      <c r="A69" s="76"/>
    </row>
  </sheetData>
  <mergeCells count="4">
    <mergeCell ref="A3:H3"/>
    <mergeCell ref="A52:H52"/>
    <mergeCell ref="A54:J54"/>
    <mergeCell ref="A2:G2"/>
  </mergeCells>
  <pageMargins left="0.7" right="0.7" top="0.75" bottom="0.75" header="0.3" footer="0.3"/>
  <pageSetup scale="74" fitToHeight="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0"/>
  <sheetViews>
    <sheetView zoomScale="70" zoomScaleNormal="70" workbookViewId="0">
      <pane xSplit="2" ySplit="3" topLeftCell="C7" activePane="bottomRight" state="frozen"/>
      <selection activeCell="R133" sqref="R133"/>
      <selection pane="topRight" activeCell="R133" sqref="R133"/>
      <selection pane="bottomLeft" activeCell="R133" sqref="R133"/>
      <selection pane="bottomRight" activeCell="C54" sqref="C54"/>
    </sheetView>
  </sheetViews>
  <sheetFormatPr defaultColWidth="21.36328125" defaultRowHeight="12.9" x14ac:dyDescent="0.35"/>
  <cols>
    <col min="1" max="1" width="45.1796875" style="132" customWidth="1"/>
    <col min="2" max="2" width="1.36328125" style="149" customWidth="1"/>
    <col min="3" max="6" width="16" style="149" customWidth="1"/>
    <col min="7" max="9" width="16.453125" style="149" customWidth="1"/>
    <col min="10" max="11" width="16" style="149" customWidth="1"/>
    <col min="12" max="16384" width="21.36328125" style="10"/>
  </cols>
  <sheetData>
    <row r="1" spans="1:11" ht="18" customHeight="1" x14ac:dyDescent="0.45">
      <c r="A1" s="348" t="s">
        <v>0</v>
      </c>
      <c r="B1" s="214"/>
      <c r="C1" s="214"/>
      <c r="D1" s="214"/>
      <c r="E1" s="214"/>
      <c r="F1" s="214"/>
      <c r="G1" s="214"/>
      <c r="H1" s="214"/>
      <c r="I1" s="214"/>
      <c r="J1" s="214"/>
      <c r="K1" s="214"/>
    </row>
    <row r="2" spans="1:11" ht="24" customHeight="1" x14ac:dyDescent="0.4">
      <c r="A2" s="464" t="s">
        <v>25</v>
      </c>
      <c r="B2" s="464"/>
      <c r="C2" s="464"/>
      <c r="D2" s="464"/>
      <c r="E2" s="464"/>
      <c r="F2" s="132"/>
      <c r="G2" s="132"/>
      <c r="H2" s="132"/>
      <c r="I2" s="132"/>
      <c r="J2" s="132"/>
      <c r="K2" s="132"/>
    </row>
    <row r="3" spans="1:11" ht="18" customHeight="1" x14ac:dyDescent="0.45">
      <c r="A3" s="350" t="s">
        <v>26</v>
      </c>
      <c r="B3" s="214"/>
      <c r="C3" s="214"/>
      <c r="D3" s="214"/>
      <c r="E3" s="214"/>
      <c r="F3" s="214"/>
      <c r="G3" s="214"/>
      <c r="H3" s="214"/>
      <c r="I3" s="214"/>
      <c r="J3" s="214"/>
      <c r="K3" s="214"/>
    </row>
    <row r="4" spans="1:11" ht="18" customHeight="1" x14ac:dyDescent="0.35">
      <c r="A4" s="351"/>
      <c r="B4" s="143"/>
      <c r="C4" s="143"/>
      <c r="D4" s="143"/>
      <c r="E4" s="143"/>
      <c r="F4" s="143"/>
      <c r="G4" s="143"/>
      <c r="H4" s="143"/>
      <c r="I4" s="143"/>
      <c r="J4" s="143"/>
      <c r="K4" s="143"/>
    </row>
    <row r="5" spans="1:11" ht="24.75" customHeight="1" x14ac:dyDescent="0.35">
      <c r="A5" s="351"/>
      <c r="B5" s="215"/>
      <c r="C5" s="215" t="s">
        <v>8</v>
      </c>
      <c r="D5" s="215" t="s">
        <v>9</v>
      </c>
      <c r="E5" s="138" t="s">
        <v>10</v>
      </c>
      <c r="F5" s="215" t="s">
        <v>7</v>
      </c>
      <c r="G5" s="215" t="s">
        <v>8</v>
      </c>
      <c r="H5" s="215" t="s">
        <v>9</v>
      </c>
      <c r="I5" s="215" t="s">
        <v>10</v>
      </c>
      <c r="J5" s="215" t="s">
        <v>7</v>
      </c>
      <c r="K5" s="215" t="s">
        <v>8</v>
      </c>
    </row>
    <row r="6" spans="1:11" ht="18" customHeight="1" x14ac:dyDescent="0.35">
      <c r="A6" s="351"/>
      <c r="B6" s="81" t="s">
        <v>12</v>
      </c>
      <c r="C6" s="85">
        <v>2018</v>
      </c>
      <c r="D6" s="85">
        <v>2018</v>
      </c>
      <c r="E6" s="85">
        <v>2019</v>
      </c>
      <c r="F6" s="85">
        <v>2019</v>
      </c>
      <c r="G6" s="85">
        <v>2019</v>
      </c>
      <c r="H6" s="85">
        <v>2019</v>
      </c>
      <c r="I6" s="85">
        <v>2020</v>
      </c>
      <c r="J6" s="85">
        <v>2020</v>
      </c>
      <c r="K6" s="85">
        <v>2020</v>
      </c>
    </row>
    <row r="7" spans="1:11" ht="9.75" customHeight="1" x14ac:dyDescent="0.35">
      <c r="A7" s="351"/>
      <c r="B7" s="216"/>
      <c r="C7" s="216"/>
      <c r="D7" s="216"/>
      <c r="E7" s="216"/>
      <c r="F7" s="216"/>
      <c r="G7" s="216"/>
      <c r="H7" s="216"/>
      <c r="I7" s="216"/>
      <c r="J7" s="216"/>
      <c r="K7" s="216"/>
    </row>
    <row r="8" spans="1:11" x14ac:dyDescent="0.35">
      <c r="A8" s="350" t="s">
        <v>27</v>
      </c>
      <c r="B8" s="216"/>
      <c r="C8" s="216"/>
      <c r="D8" s="216"/>
      <c r="E8" s="216"/>
      <c r="F8" s="216"/>
      <c r="G8" s="216"/>
      <c r="H8" s="216"/>
      <c r="I8" s="216"/>
      <c r="J8" s="216"/>
      <c r="K8" s="216"/>
    </row>
    <row r="9" spans="1:11" x14ac:dyDescent="0.35">
      <c r="A9" s="351"/>
      <c r="B9" s="216"/>
      <c r="C9" s="216"/>
      <c r="D9" s="216"/>
      <c r="E9" s="216"/>
      <c r="F9" s="216"/>
      <c r="G9" s="216"/>
      <c r="H9" s="216"/>
      <c r="I9" s="216"/>
      <c r="J9" s="216"/>
      <c r="K9" s="216"/>
    </row>
    <row r="10" spans="1:11" x14ac:dyDescent="0.35">
      <c r="A10" s="354" t="s">
        <v>28</v>
      </c>
      <c r="B10" s="216"/>
      <c r="C10" s="216"/>
      <c r="D10" s="216"/>
      <c r="E10" s="216"/>
      <c r="F10" s="216"/>
      <c r="G10" s="216"/>
      <c r="H10" s="216"/>
      <c r="I10" s="216"/>
      <c r="J10" s="216"/>
      <c r="K10" s="216"/>
    </row>
    <row r="11" spans="1:11" x14ac:dyDescent="0.35">
      <c r="A11" s="217" t="s">
        <v>29</v>
      </c>
      <c r="B11" s="218"/>
      <c r="C11" s="153">
        <v>895.4</v>
      </c>
      <c r="D11" s="153">
        <v>875.7</v>
      </c>
      <c r="E11" s="153">
        <v>886</v>
      </c>
      <c r="F11" s="153">
        <v>883.2</v>
      </c>
      <c r="G11" s="153">
        <v>923.9</v>
      </c>
      <c r="H11" s="153">
        <v>956.2</v>
      </c>
      <c r="I11" s="153">
        <v>1774.7</v>
      </c>
      <c r="J11" s="153">
        <v>1389.7</v>
      </c>
      <c r="K11" s="153">
        <v>1439.8</v>
      </c>
    </row>
    <row r="12" spans="1:11" x14ac:dyDescent="0.35">
      <c r="A12" s="217" t="s">
        <v>30</v>
      </c>
      <c r="B12" s="219"/>
      <c r="C12" s="129">
        <v>274.39999999999998</v>
      </c>
      <c r="D12" s="129">
        <v>202.5</v>
      </c>
      <c r="E12" s="129">
        <v>67.599999999999994</v>
      </c>
      <c r="F12" s="129">
        <v>88.9</v>
      </c>
      <c r="G12" s="129">
        <v>67.400000000000006</v>
      </c>
      <c r="H12" s="129">
        <v>68.3</v>
      </c>
      <c r="I12" s="129">
        <v>69</v>
      </c>
      <c r="J12" s="129">
        <v>77.2</v>
      </c>
      <c r="K12" s="129">
        <v>79.7</v>
      </c>
    </row>
    <row r="13" spans="1:11" x14ac:dyDescent="0.35">
      <c r="A13" s="217" t="s">
        <v>31</v>
      </c>
      <c r="B13" s="219"/>
      <c r="C13" s="129">
        <v>234.4</v>
      </c>
      <c r="D13" s="129">
        <v>309</v>
      </c>
      <c r="E13" s="129">
        <v>474.3</v>
      </c>
      <c r="F13" s="129">
        <v>268.10000000000002</v>
      </c>
      <c r="G13" s="129">
        <v>347.4</v>
      </c>
      <c r="H13" s="129">
        <v>520.29999999999995</v>
      </c>
      <c r="I13" s="129">
        <v>652.29999999999995</v>
      </c>
      <c r="J13" s="129">
        <v>356.5</v>
      </c>
      <c r="K13" s="129">
        <v>490.1</v>
      </c>
    </row>
    <row r="14" spans="1:11" ht="13.2" hidden="1" customHeight="1" x14ac:dyDescent="0.35">
      <c r="A14" s="217" t="s">
        <v>222</v>
      </c>
      <c r="B14" s="219"/>
      <c r="C14" s="129"/>
      <c r="D14" s="129"/>
      <c r="E14" s="129"/>
      <c r="F14" s="129"/>
      <c r="G14" s="129" t="s">
        <v>113</v>
      </c>
      <c r="H14" s="129" t="s">
        <v>113</v>
      </c>
      <c r="I14" s="129" t="s">
        <v>113</v>
      </c>
      <c r="J14" s="129"/>
      <c r="K14" s="129"/>
    </row>
    <row r="15" spans="1:11" x14ac:dyDescent="0.35">
      <c r="A15" s="217" t="s">
        <v>32</v>
      </c>
      <c r="B15" s="219"/>
      <c r="C15" s="158">
        <v>194.6</v>
      </c>
      <c r="D15" s="158">
        <v>202.8</v>
      </c>
      <c r="E15" s="158">
        <v>192.1</v>
      </c>
      <c r="F15" s="158">
        <v>182.1</v>
      </c>
      <c r="G15" s="158">
        <v>176.8</v>
      </c>
      <c r="H15" s="158">
        <v>162</v>
      </c>
      <c r="I15" s="158">
        <v>163.30000000000001</v>
      </c>
      <c r="J15" s="158">
        <v>200.9</v>
      </c>
      <c r="K15" s="158">
        <v>194.3</v>
      </c>
    </row>
    <row r="16" spans="1:11" x14ac:dyDescent="0.35">
      <c r="A16" s="354" t="s">
        <v>33</v>
      </c>
      <c r="B16" s="219"/>
      <c r="C16" s="221">
        <v>1598.8</v>
      </c>
      <c r="D16" s="221">
        <v>1590</v>
      </c>
      <c r="E16" s="221">
        <v>1620</v>
      </c>
      <c r="F16" s="221">
        <v>1422.3</v>
      </c>
      <c r="G16" s="221">
        <v>1515.5</v>
      </c>
      <c r="H16" s="221">
        <v>1706.8</v>
      </c>
      <c r="I16" s="221">
        <f>SUM(I11:I15)</f>
        <v>2659.3</v>
      </c>
      <c r="J16" s="221">
        <v>2024.3</v>
      </c>
      <c r="K16" s="221">
        <v>2203.9</v>
      </c>
    </row>
    <row r="17" spans="1:11" x14ac:dyDescent="0.35">
      <c r="A17" s="351"/>
      <c r="B17" s="219"/>
      <c r="C17" s="222"/>
      <c r="D17" s="222"/>
    </row>
    <row r="18" spans="1:11" x14ac:dyDescent="0.35">
      <c r="A18" s="354" t="s">
        <v>34</v>
      </c>
      <c r="B18" s="219"/>
      <c r="C18" s="129">
        <v>128.1</v>
      </c>
      <c r="D18" s="129">
        <v>114.8</v>
      </c>
      <c r="E18" s="129">
        <v>0</v>
      </c>
      <c r="F18" s="129">
        <v>0</v>
      </c>
      <c r="G18" s="129">
        <v>0</v>
      </c>
      <c r="H18" s="129">
        <v>0</v>
      </c>
      <c r="I18" s="129">
        <v>0</v>
      </c>
      <c r="J18" s="129">
        <v>0</v>
      </c>
      <c r="K18" s="129">
        <v>0</v>
      </c>
    </row>
    <row r="19" spans="1:11" ht="25.75" x14ac:dyDescent="0.35">
      <c r="A19" s="354" t="s">
        <v>35</v>
      </c>
      <c r="B19" s="178"/>
      <c r="C19" s="223"/>
      <c r="D19" s="223"/>
      <c r="E19" s="223"/>
      <c r="F19" s="223"/>
      <c r="G19" s="223"/>
      <c r="H19" s="223"/>
      <c r="I19" s="223"/>
      <c r="J19" s="223"/>
      <c r="K19" s="223"/>
    </row>
    <row r="20" spans="1:11" x14ac:dyDescent="0.35">
      <c r="A20" s="224" t="s">
        <v>36</v>
      </c>
      <c r="B20" s="178"/>
      <c r="C20" s="129">
        <v>146.80000000000001</v>
      </c>
      <c r="D20" s="129">
        <v>144.69999999999999</v>
      </c>
      <c r="E20" s="129">
        <v>149.69999999999999</v>
      </c>
      <c r="F20" s="129">
        <v>152.6</v>
      </c>
      <c r="G20" s="129">
        <v>151.4</v>
      </c>
      <c r="H20" s="129">
        <v>151.5</v>
      </c>
      <c r="I20" s="129">
        <v>161.69999999999999</v>
      </c>
      <c r="J20" s="129">
        <v>164.2</v>
      </c>
      <c r="K20" s="129">
        <v>177.8</v>
      </c>
    </row>
    <row r="21" spans="1:11" x14ac:dyDescent="0.35">
      <c r="A21" s="225" t="s">
        <v>196</v>
      </c>
      <c r="B21" s="178"/>
      <c r="C21" s="129">
        <v>0</v>
      </c>
      <c r="D21" s="129">
        <v>0</v>
      </c>
      <c r="E21" s="129">
        <v>0</v>
      </c>
      <c r="F21" s="129">
        <v>309.89999999999998</v>
      </c>
      <c r="G21" s="129">
        <v>298.8</v>
      </c>
      <c r="H21" s="129">
        <v>281.7</v>
      </c>
      <c r="I21" s="129">
        <v>438.8</v>
      </c>
      <c r="J21" s="129">
        <v>424.7</v>
      </c>
      <c r="K21" s="129">
        <v>416.2</v>
      </c>
    </row>
    <row r="22" spans="1:11" x14ac:dyDescent="0.35">
      <c r="A22" s="354" t="s">
        <v>37</v>
      </c>
      <c r="B22" s="178"/>
      <c r="C22" s="129">
        <v>23.7</v>
      </c>
      <c r="D22" s="129">
        <v>19.8</v>
      </c>
      <c r="E22" s="129">
        <v>105.6</v>
      </c>
      <c r="F22" s="129">
        <v>96.3</v>
      </c>
      <c r="G22" s="129">
        <v>87.6</v>
      </c>
      <c r="H22" s="129">
        <v>79.2</v>
      </c>
      <c r="I22" s="129">
        <v>70.900000000000006</v>
      </c>
      <c r="J22" s="129">
        <v>67</v>
      </c>
      <c r="K22" s="129">
        <v>61</v>
      </c>
    </row>
    <row r="23" spans="1:11" x14ac:dyDescent="0.35">
      <c r="A23" s="354" t="s">
        <v>38</v>
      </c>
      <c r="B23" s="178"/>
      <c r="C23" s="129">
        <v>1658.7</v>
      </c>
      <c r="D23" s="129">
        <v>1645.3</v>
      </c>
      <c r="E23" s="129">
        <v>2450.8000000000002</v>
      </c>
      <c r="F23" s="129">
        <v>2446.1999999999998</v>
      </c>
      <c r="G23" s="129">
        <v>2431.8000000000002</v>
      </c>
      <c r="H23" s="129">
        <v>2443.6</v>
      </c>
      <c r="I23" s="129">
        <v>2445</v>
      </c>
      <c r="J23" s="129">
        <v>2430.1999999999998</v>
      </c>
      <c r="K23" s="129">
        <v>2459.1</v>
      </c>
    </row>
    <row r="24" spans="1:11" x14ac:dyDescent="0.35">
      <c r="A24" s="354" t="s">
        <v>39</v>
      </c>
      <c r="B24" s="178"/>
      <c r="C24" s="129">
        <v>81.5</v>
      </c>
      <c r="D24" s="129">
        <v>71.7</v>
      </c>
      <c r="E24" s="129">
        <v>65.3</v>
      </c>
      <c r="F24" s="129">
        <v>54.4</v>
      </c>
      <c r="G24" s="129">
        <v>46.3</v>
      </c>
      <c r="H24" s="129">
        <v>39.6</v>
      </c>
      <c r="I24" s="129">
        <v>56.4</v>
      </c>
      <c r="J24" s="129">
        <v>50.8</v>
      </c>
      <c r="K24" s="129">
        <v>51.5</v>
      </c>
    </row>
    <row r="25" spans="1:11" x14ac:dyDescent="0.35">
      <c r="A25" s="354" t="s">
        <v>40</v>
      </c>
      <c r="B25" s="219"/>
      <c r="C25" s="158">
        <v>195.4</v>
      </c>
      <c r="D25" s="158">
        <v>188.1</v>
      </c>
      <c r="E25" s="158">
        <v>337.8</v>
      </c>
      <c r="F25" s="158">
        <v>326.8</v>
      </c>
      <c r="G25" s="158">
        <v>341.3</v>
      </c>
      <c r="H25" s="158">
        <v>334.2</v>
      </c>
      <c r="I25" s="158">
        <v>347.2</v>
      </c>
      <c r="J25" s="158">
        <v>382.7</v>
      </c>
      <c r="K25" s="158">
        <v>377.8</v>
      </c>
    </row>
    <row r="26" spans="1:11" ht="13.3" thickBot="1" x14ac:dyDescent="0.4">
      <c r="A26" s="354" t="s">
        <v>41</v>
      </c>
      <c r="B26" s="218"/>
      <c r="C26" s="226">
        <v>3833</v>
      </c>
      <c r="D26" s="226">
        <v>3774.4</v>
      </c>
      <c r="E26" s="226">
        <v>4729.2</v>
      </c>
      <c r="F26" s="226">
        <v>4808.5</v>
      </c>
      <c r="G26" s="226">
        <v>4872.7</v>
      </c>
      <c r="H26" s="226">
        <v>5036.6000000000004</v>
      </c>
      <c r="I26" s="226">
        <f>SUM(I16:I25)</f>
        <v>6179.3</v>
      </c>
      <c r="J26" s="226">
        <v>5543.9</v>
      </c>
      <c r="K26" s="226">
        <v>5747.3</v>
      </c>
    </row>
    <row r="27" spans="1:11" ht="13.3" thickTop="1" x14ac:dyDescent="0.35">
      <c r="A27" s="351"/>
      <c r="B27" s="219"/>
      <c r="C27" s="222"/>
      <c r="D27" s="222"/>
      <c r="E27" s="222"/>
      <c r="F27" s="222"/>
      <c r="G27" s="222"/>
      <c r="H27" s="222"/>
      <c r="I27" s="222"/>
      <c r="J27" s="222"/>
      <c r="K27" s="222"/>
    </row>
    <row r="28" spans="1:11" x14ac:dyDescent="0.35">
      <c r="A28" s="351"/>
      <c r="B28" s="219"/>
      <c r="C28" s="222"/>
      <c r="D28" s="222"/>
      <c r="E28" s="222"/>
      <c r="F28" s="222"/>
      <c r="G28" s="222"/>
      <c r="H28" s="222"/>
      <c r="I28" s="222"/>
      <c r="J28" s="222"/>
      <c r="K28" s="222"/>
    </row>
    <row r="29" spans="1:11" ht="25.75" x14ac:dyDescent="0.35">
      <c r="A29" s="350" t="s">
        <v>137</v>
      </c>
      <c r="B29" s="219"/>
      <c r="C29" s="222"/>
      <c r="D29" s="222"/>
      <c r="E29" s="222"/>
      <c r="F29" s="222"/>
      <c r="G29" s="222"/>
      <c r="H29" s="222"/>
      <c r="I29" s="222"/>
      <c r="J29" s="222"/>
      <c r="K29" s="222"/>
    </row>
    <row r="30" spans="1:11" x14ac:dyDescent="0.35">
      <c r="A30" s="351"/>
      <c r="B30" s="219"/>
      <c r="C30" s="222"/>
      <c r="D30" s="222"/>
      <c r="E30" s="222"/>
      <c r="F30" s="222"/>
      <c r="G30" s="222"/>
      <c r="H30" s="222"/>
      <c r="I30" s="222"/>
      <c r="J30" s="222"/>
      <c r="K30" s="222"/>
    </row>
    <row r="31" spans="1:11" x14ac:dyDescent="0.35">
      <c r="A31" s="354" t="s">
        <v>42</v>
      </c>
      <c r="B31" s="219"/>
      <c r="C31" s="222"/>
      <c r="D31" s="222"/>
      <c r="E31" s="222"/>
      <c r="F31" s="222"/>
      <c r="G31" s="222"/>
      <c r="H31" s="222"/>
      <c r="I31" s="222"/>
      <c r="J31" s="222"/>
      <c r="K31" s="222"/>
    </row>
    <row r="32" spans="1:11" x14ac:dyDescent="0.35">
      <c r="A32" s="217" t="s">
        <v>43</v>
      </c>
      <c r="B32" s="218"/>
      <c r="C32" s="153">
        <v>82.2</v>
      </c>
      <c r="D32" s="153">
        <v>88.6</v>
      </c>
      <c r="E32" s="153">
        <v>101.6</v>
      </c>
      <c r="F32" s="153">
        <v>98</v>
      </c>
      <c r="G32" s="153">
        <v>93</v>
      </c>
      <c r="H32" s="153">
        <v>106.1</v>
      </c>
      <c r="I32" s="153">
        <v>83.7</v>
      </c>
      <c r="J32" s="153">
        <v>85.2</v>
      </c>
      <c r="K32" s="153">
        <v>99.2</v>
      </c>
    </row>
    <row r="33" spans="1:11" x14ac:dyDescent="0.35">
      <c r="A33" s="217" t="s">
        <v>44</v>
      </c>
      <c r="B33" s="219"/>
      <c r="C33" s="129">
        <v>163.19999999999999</v>
      </c>
      <c r="D33" s="129">
        <v>208.3</v>
      </c>
      <c r="E33" s="129">
        <v>280.8</v>
      </c>
      <c r="F33" s="129">
        <v>161.80000000000001</v>
      </c>
      <c r="G33" s="129">
        <v>213.8</v>
      </c>
      <c r="H33" s="129">
        <v>257.89999999999998</v>
      </c>
      <c r="I33" s="129">
        <v>272.10000000000002</v>
      </c>
      <c r="J33" s="129">
        <v>158.1</v>
      </c>
      <c r="K33" s="129">
        <v>193.6</v>
      </c>
    </row>
    <row r="34" spans="1:11" x14ac:dyDescent="0.35">
      <c r="A34" s="217" t="s">
        <v>45</v>
      </c>
      <c r="B34" s="219"/>
      <c r="C34" s="129">
        <v>38.799999999999997</v>
      </c>
      <c r="D34" s="129">
        <v>44.6</v>
      </c>
      <c r="E34" s="129">
        <v>13.2</v>
      </c>
      <c r="F34" s="129">
        <v>6.5</v>
      </c>
      <c r="G34" s="129">
        <v>5.9</v>
      </c>
      <c r="H34" s="129">
        <v>11.1</v>
      </c>
      <c r="I34" s="129">
        <v>21.2</v>
      </c>
      <c r="J34" s="129">
        <v>25.2</v>
      </c>
      <c r="K34" s="129">
        <v>32.5</v>
      </c>
    </row>
    <row r="35" spans="1:11" x14ac:dyDescent="0.35">
      <c r="A35" s="217" t="s">
        <v>46</v>
      </c>
      <c r="B35" s="219"/>
      <c r="C35" s="129">
        <v>1491.5</v>
      </c>
      <c r="D35" s="129">
        <v>1517.6</v>
      </c>
      <c r="E35" s="129">
        <v>1763.3</v>
      </c>
      <c r="F35" s="129">
        <v>1777.5</v>
      </c>
      <c r="G35" s="129">
        <v>1772.1</v>
      </c>
      <c r="H35" s="129">
        <v>1822</v>
      </c>
      <c r="I35" s="129">
        <v>2176.1</v>
      </c>
      <c r="J35" s="129">
        <v>2163.9</v>
      </c>
      <c r="K35" s="129">
        <v>2102.1</v>
      </c>
    </row>
    <row r="36" spans="1:11" x14ac:dyDescent="0.35">
      <c r="A36" s="217" t="s">
        <v>236</v>
      </c>
      <c r="B36" s="219"/>
      <c r="C36" s="129">
        <v>0</v>
      </c>
      <c r="D36" s="129">
        <v>0</v>
      </c>
      <c r="E36" s="129">
        <v>0</v>
      </c>
      <c r="F36" s="129">
        <v>59.2</v>
      </c>
      <c r="G36" s="129">
        <v>58.9</v>
      </c>
      <c r="H36" s="129">
        <v>64</v>
      </c>
      <c r="I36" s="129">
        <v>48.1</v>
      </c>
      <c r="J36" s="129">
        <v>46</v>
      </c>
      <c r="K36" s="129">
        <v>53.8</v>
      </c>
    </row>
    <row r="37" spans="1:11" ht="13.2" hidden="1" customHeight="1" x14ac:dyDescent="0.35">
      <c r="A37" s="217" t="s">
        <v>223</v>
      </c>
      <c r="B37" s="219"/>
      <c r="C37" s="129"/>
      <c r="D37" s="129"/>
      <c r="E37" s="129"/>
      <c r="F37" s="129"/>
      <c r="G37" s="129" t="s">
        <v>113</v>
      </c>
      <c r="H37" s="129" t="s">
        <v>113</v>
      </c>
      <c r="I37" s="129" t="s">
        <v>113</v>
      </c>
      <c r="J37" s="129"/>
      <c r="K37" s="129"/>
    </row>
    <row r="38" spans="1:11" x14ac:dyDescent="0.35">
      <c r="A38" s="217" t="s">
        <v>116</v>
      </c>
      <c r="B38" s="219"/>
      <c r="C38" s="129">
        <v>0</v>
      </c>
      <c r="D38" s="129">
        <v>0</v>
      </c>
      <c r="E38" s="129">
        <v>0</v>
      </c>
      <c r="F38" s="129">
        <v>0</v>
      </c>
      <c r="G38" s="129">
        <v>449.2</v>
      </c>
      <c r="H38" s="129">
        <v>449.4</v>
      </c>
      <c r="I38" s="129">
        <v>449.7</v>
      </c>
      <c r="J38" s="129">
        <v>0</v>
      </c>
      <c r="K38" s="129">
        <v>0</v>
      </c>
    </row>
    <row r="39" spans="1:11" x14ac:dyDescent="0.35">
      <c r="A39" s="217" t="s">
        <v>47</v>
      </c>
      <c r="B39" s="219"/>
      <c r="C39" s="158">
        <v>139.4</v>
      </c>
      <c r="D39" s="158">
        <v>126.4</v>
      </c>
      <c r="E39" s="158">
        <v>142.30000000000001</v>
      </c>
      <c r="F39" s="158">
        <v>117.7</v>
      </c>
      <c r="G39" s="158">
        <v>114.4</v>
      </c>
      <c r="H39" s="158">
        <v>129.69999999999999</v>
      </c>
      <c r="I39" s="158">
        <v>168.3</v>
      </c>
      <c r="J39" s="158">
        <v>99.9</v>
      </c>
      <c r="K39" s="158">
        <v>138.4</v>
      </c>
    </row>
    <row r="40" spans="1:11" x14ac:dyDescent="0.35">
      <c r="A40" s="354" t="s">
        <v>48</v>
      </c>
      <c r="B40" s="219"/>
      <c r="C40" s="221">
        <v>1915.1</v>
      </c>
      <c r="D40" s="221">
        <v>1985.5</v>
      </c>
      <c r="E40" s="221">
        <v>2301.1999999999998</v>
      </c>
      <c r="F40" s="221">
        <v>2220.6999999999998</v>
      </c>
      <c r="G40" s="221">
        <v>2707.3</v>
      </c>
      <c r="H40" s="221">
        <v>2840.2</v>
      </c>
      <c r="I40" s="221">
        <f>SUM(I32:I39)</f>
        <v>3219.2</v>
      </c>
      <c r="J40" s="221">
        <v>2578.3000000000002</v>
      </c>
      <c r="K40" s="221">
        <v>2619.6</v>
      </c>
    </row>
    <row r="41" spans="1:11" x14ac:dyDescent="0.35">
      <c r="A41" s="351"/>
      <c r="B41" s="219"/>
      <c r="C41" s="222"/>
      <c r="D41" s="222"/>
      <c r="E41" s="222"/>
      <c r="F41" s="222"/>
      <c r="G41" s="222"/>
      <c r="H41" s="222"/>
      <c r="I41" s="222"/>
      <c r="J41" s="222"/>
      <c r="K41" s="222"/>
    </row>
    <row r="42" spans="1:11" x14ac:dyDescent="0.35">
      <c r="A42" s="354" t="s">
        <v>126</v>
      </c>
      <c r="B42" s="219"/>
      <c r="C42" s="129">
        <v>308</v>
      </c>
      <c r="D42" s="129">
        <v>274.5</v>
      </c>
      <c r="E42" s="129">
        <v>328.1</v>
      </c>
      <c r="F42" s="129">
        <v>376</v>
      </c>
      <c r="G42" s="129">
        <v>477.4</v>
      </c>
      <c r="H42" s="129">
        <v>598</v>
      </c>
      <c r="I42" s="129">
        <v>831</v>
      </c>
      <c r="J42" s="129">
        <v>841.2</v>
      </c>
      <c r="K42" s="129">
        <v>776.8</v>
      </c>
    </row>
    <row r="43" spans="1:11" x14ac:dyDescent="0.35">
      <c r="A43" s="354" t="s">
        <v>237</v>
      </c>
      <c r="B43" s="219"/>
      <c r="C43" s="129">
        <v>0</v>
      </c>
      <c r="D43" s="129">
        <v>0</v>
      </c>
      <c r="E43" s="129">
        <v>0</v>
      </c>
      <c r="F43" s="129">
        <v>265.60000000000002</v>
      </c>
      <c r="G43" s="129">
        <v>258.10000000000002</v>
      </c>
      <c r="H43" s="129">
        <v>239.8</v>
      </c>
      <c r="I43" s="129">
        <v>411.7</v>
      </c>
      <c r="J43" s="129">
        <v>402</v>
      </c>
      <c r="K43" s="129">
        <v>393.3</v>
      </c>
    </row>
    <row r="44" spans="1:11" x14ac:dyDescent="0.35">
      <c r="A44" s="354" t="s">
        <v>49</v>
      </c>
      <c r="B44" s="219"/>
      <c r="C44" s="129">
        <v>41.5</v>
      </c>
      <c r="D44" s="129">
        <v>40.9</v>
      </c>
      <c r="E44" s="129">
        <v>21.5</v>
      </c>
      <c r="F44" s="129">
        <v>18.399999999999999</v>
      </c>
      <c r="G44" s="129">
        <v>19.5</v>
      </c>
      <c r="H44" s="129">
        <v>19.399999999999999</v>
      </c>
      <c r="I44" s="129">
        <v>19.100000000000001</v>
      </c>
      <c r="J44" s="129">
        <v>18.899999999999999</v>
      </c>
      <c r="K44" s="129">
        <v>20.2</v>
      </c>
    </row>
    <row r="45" spans="1:11" x14ac:dyDescent="0.35">
      <c r="A45" s="354" t="s">
        <v>50</v>
      </c>
      <c r="B45" s="219"/>
      <c r="C45" s="129">
        <v>88.2</v>
      </c>
      <c r="D45" s="129">
        <v>96.5</v>
      </c>
      <c r="E45" s="129">
        <v>79.8</v>
      </c>
      <c r="F45" s="129">
        <v>93.9</v>
      </c>
      <c r="G45" s="129">
        <v>98.9</v>
      </c>
      <c r="H45" s="129">
        <v>103.8</v>
      </c>
      <c r="I45" s="129">
        <v>82.5</v>
      </c>
      <c r="J45" s="129">
        <v>81</v>
      </c>
      <c r="K45" s="129">
        <v>89.9</v>
      </c>
    </row>
    <row r="46" spans="1:11" x14ac:dyDescent="0.35">
      <c r="A46" s="354" t="s">
        <v>51</v>
      </c>
      <c r="B46" s="219"/>
      <c r="C46" s="129">
        <v>1587.2</v>
      </c>
      <c r="D46" s="129">
        <v>1587.8</v>
      </c>
      <c r="E46" s="129">
        <v>2087.6999999999998</v>
      </c>
      <c r="F46" s="129">
        <v>1963.3</v>
      </c>
      <c r="G46" s="129">
        <v>1389.8</v>
      </c>
      <c r="H46" s="129">
        <v>1290.3</v>
      </c>
      <c r="I46" s="129">
        <v>1635.1</v>
      </c>
      <c r="J46" s="129">
        <v>1635.6</v>
      </c>
      <c r="K46" s="129">
        <v>1636.1</v>
      </c>
    </row>
    <row r="47" spans="1:11" x14ac:dyDescent="0.35">
      <c r="A47" s="354" t="s">
        <v>127</v>
      </c>
      <c r="B47" s="219"/>
      <c r="C47" s="129">
        <v>134.6</v>
      </c>
      <c r="D47" s="129">
        <v>127.5</v>
      </c>
      <c r="E47" s="129">
        <v>121.8</v>
      </c>
      <c r="F47" s="129">
        <v>115.9</v>
      </c>
      <c r="G47" s="129">
        <v>116</v>
      </c>
      <c r="H47" s="129">
        <v>116.6</v>
      </c>
      <c r="I47" s="129">
        <v>119.8</v>
      </c>
      <c r="J47" s="129">
        <v>126</v>
      </c>
      <c r="K47" s="129">
        <v>144.1</v>
      </c>
    </row>
    <row r="48" spans="1:11" x14ac:dyDescent="0.35">
      <c r="A48" s="351"/>
      <c r="B48" s="219"/>
      <c r="C48" s="129"/>
      <c r="D48" s="129"/>
      <c r="E48" s="129"/>
      <c r="F48" s="129"/>
      <c r="G48" s="129"/>
      <c r="H48" s="129"/>
      <c r="I48" s="129"/>
      <c r="J48" s="129"/>
      <c r="K48" s="129"/>
    </row>
    <row r="49" spans="1:11" x14ac:dyDescent="0.35">
      <c r="A49" s="354" t="s">
        <v>216</v>
      </c>
      <c r="B49" s="219"/>
      <c r="C49" s="129"/>
      <c r="D49" s="129"/>
      <c r="E49" s="129"/>
      <c r="F49" s="129"/>
      <c r="G49" s="129"/>
      <c r="H49" s="129"/>
      <c r="I49" s="129"/>
      <c r="J49" s="129"/>
      <c r="K49" s="129"/>
    </row>
    <row r="50" spans="1:11" x14ac:dyDescent="0.35">
      <c r="A50" s="217" t="s">
        <v>52</v>
      </c>
      <c r="B50" s="219"/>
      <c r="C50" s="129">
        <v>2012.5</v>
      </c>
      <c r="D50" s="129">
        <v>2009.1</v>
      </c>
      <c r="E50" s="129">
        <v>2071.5</v>
      </c>
      <c r="F50" s="129">
        <v>2123.1</v>
      </c>
      <c r="G50" s="129">
        <v>2200.6999999999998</v>
      </c>
      <c r="H50" s="129">
        <v>2225.1</v>
      </c>
      <c r="I50" s="129">
        <v>2317</v>
      </c>
      <c r="J50" s="129">
        <v>2401.3000000000002</v>
      </c>
      <c r="K50" s="129">
        <v>2492.6999999999998</v>
      </c>
    </row>
    <row r="51" spans="1:11" ht="25.75" x14ac:dyDescent="0.35">
      <c r="A51" s="217" t="s">
        <v>209</v>
      </c>
      <c r="B51" s="219"/>
      <c r="C51" s="129">
        <v>-150.9</v>
      </c>
      <c r="D51" s="129">
        <v>-157.5</v>
      </c>
      <c r="E51" s="129">
        <v>-135</v>
      </c>
      <c r="F51" s="129">
        <v>-141.6</v>
      </c>
      <c r="G51" s="129">
        <v>-170.7</v>
      </c>
      <c r="H51" s="129">
        <v>-156.30000000000001</v>
      </c>
      <c r="I51" s="129">
        <v>-160.30000000000001</v>
      </c>
      <c r="J51" s="129">
        <v>-179.1</v>
      </c>
      <c r="K51" s="129">
        <v>-154.5</v>
      </c>
    </row>
    <row r="52" spans="1:11" x14ac:dyDescent="0.35">
      <c r="A52" s="217" t="s">
        <v>210</v>
      </c>
      <c r="B52" s="219"/>
      <c r="C52" s="158">
        <v>-2103.1999999999998</v>
      </c>
      <c r="D52" s="158">
        <v>-2189.9</v>
      </c>
      <c r="E52" s="158">
        <v>-2147.4</v>
      </c>
      <c r="F52" s="158">
        <v>-2226.8000000000002</v>
      </c>
      <c r="G52" s="158">
        <v>-2224.3000000000002</v>
      </c>
      <c r="H52" s="158">
        <v>-2240.3000000000002</v>
      </c>
      <c r="I52" s="158">
        <v>-2295.8000000000002</v>
      </c>
      <c r="J52" s="158">
        <v>-2361.3000000000002</v>
      </c>
      <c r="K52" s="158">
        <v>-2270.9</v>
      </c>
    </row>
    <row r="53" spans="1:11" x14ac:dyDescent="0.35">
      <c r="A53" s="354" t="s">
        <v>211</v>
      </c>
      <c r="B53" s="219"/>
      <c r="C53" s="221">
        <v>-241.6</v>
      </c>
      <c r="D53" s="221">
        <v>-338.3</v>
      </c>
      <c r="E53" s="221">
        <v>-210.9</v>
      </c>
      <c r="F53" s="221">
        <v>-245.3</v>
      </c>
      <c r="G53" s="221">
        <v>-194.3</v>
      </c>
      <c r="H53" s="221">
        <v>-171.5</v>
      </c>
      <c r="I53" s="221">
        <v>-139.1</v>
      </c>
      <c r="J53" s="221">
        <v>-139.1</v>
      </c>
      <c r="K53" s="221">
        <v>67.3</v>
      </c>
    </row>
    <row r="54" spans="1:11" ht="13.3" thickBot="1" x14ac:dyDescent="0.4">
      <c r="A54" s="354" t="s">
        <v>212</v>
      </c>
      <c r="B54" s="227"/>
      <c r="C54" s="226">
        <v>3833</v>
      </c>
      <c r="D54" s="226">
        <v>3774.4</v>
      </c>
      <c r="E54" s="226">
        <v>4729.2</v>
      </c>
      <c r="F54" s="226">
        <v>4808.5</v>
      </c>
      <c r="G54" s="226">
        <v>4872.7</v>
      </c>
      <c r="H54" s="226">
        <v>5036.6000000000004</v>
      </c>
      <c r="I54" s="226">
        <v>6179.3</v>
      </c>
      <c r="J54" s="226">
        <v>5543.9</v>
      </c>
      <c r="K54" s="226">
        <v>5747.3</v>
      </c>
    </row>
    <row r="55" spans="1:11" ht="18" customHeight="1" thickTop="1" x14ac:dyDescent="0.35">
      <c r="A55" s="351"/>
      <c r="B55" s="143"/>
      <c r="C55" s="179"/>
      <c r="D55" s="179"/>
      <c r="E55" s="143"/>
      <c r="F55" s="179"/>
      <c r="G55" s="179"/>
      <c r="H55" s="179"/>
      <c r="I55" s="179"/>
      <c r="J55" s="179"/>
      <c r="K55" s="179"/>
    </row>
    <row r="56" spans="1:11" ht="18" customHeight="1" x14ac:dyDescent="0.35">
      <c r="C56" s="228"/>
      <c r="D56" s="228"/>
      <c r="E56" s="228"/>
      <c r="F56" s="228"/>
      <c r="G56" s="228"/>
      <c r="H56" s="228"/>
      <c r="I56" s="228"/>
      <c r="J56" s="228"/>
      <c r="K56" s="228"/>
    </row>
    <row r="57" spans="1:11" ht="18" customHeight="1" x14ac:dyDescent="0.35">
      <c r="A57" s="465" t="s">
        <v>221</v>
      </c>
      <c r="B57" s="466"/>
      <c r="C57" s="466"/>
      <c r="D57" s="466"/>
      <c r="E57" s="466"/>
      <c r="F57" s="466"/>
      <c r="G57" s="132"/>
      <c r="H57" s="132"/>
      <c r="I57" s="132"/>
      <c r="J57" s="10"/>
      <c r="K57" s="10"/>
    </row>
    <row r="58" spans="1:11" ht="30.75" customHeight="1" x14ac:dyDescent="0.35">
      <c r="A58" s="466"/>
      <c r="B58" s="466"/>
      <c r="C58" s="466"/>
      <c r="D58" s="466"/>
      <c r="E58" s="466"/>
      <c r="F58" s="466"/>
      <c r="G58" s="132"/>
      <c r="H58" s="132"/>
      <c r="I58" s="132"/>
      <c r="J58" s="10"/>
      <c r="K58" s="10"/>
    </row>
    <row r="59" spans="1:11" ht="18" customHeight="1" x14ac:dyDescent="0.35"/>
    <row r="60" spans="1:11" ht="18" customHeight="1" x14ac:dyDescent="0.35"/>
    <row r="61" spans="1:11" ht="18" customHeight="1" x14ac:dyDescent="0.35"/>
    <row r="62" spans="1:11" ht="18" customHeight="1" x14ac:dyDescent="0.35"/>
    <row r="63" spans="1:11" ht="18" customHeight="1" x14ac:dyDescent="0.35"/>
    <row r="64" spans="1:11" ht="18" customHeight="1" x14ac:dyDescent="0.35"/>
    <row r="65" ht="18" customHeight="1" x14ac:dyDescent="0.35"/>
    <row r="66" ht="18" customHeight="1" x14ac:dyDescent="0.35"/>
    <row r="67" ht="18" customHeight="1" x14ac:dyDescent="0.35"/>
    <row r="68" ht="18" customHeight="1" x14ac:dyDescent="0.35"/>
    <row r="69" ht="18" customHeight="1" x14ac:dyDescent="0.35"/>
    <row r="70" ht="18" customHeight="1" x14ac:dyDescent="0.35"/>
    <row r="71" ht="18" customHeight="1" x14ac:dyDescent="0.35"/>
    <row r="72" ht="18" customHeight="1" x14ac:dyDescent="0.35"/>
    <row r="73" ht="18" customHeight="1" x14ac:dyDescent="0.35"/>
    <row r="74" ht="18" customHeight="1" x14ac:dyDescent="0.35"/>
    <row r="75" ht="18" customHeight="1" x14ac:dyDescent="0.35"/>
    <row r="76" ht="18" customHeight="1" x14ac:dyDescent="0.35"/>
    <row r="77" ht="18" customHeight="1" x14ac:dyDescent="0.35"/>
    <row r="78" ht="18" customHeight="1" x14ac:dyDescent="0.35"/>
    <row r="79" ht="18" customHeight="1" x14ac:dyDescent="0.35"/>
    <row r="80" ht="18" customHeight="1" x14ac:dyDescent="0.35"/>
    <row r="81" spans="1:11" ht="18" customHeight="1" x14ac:dyDescent="0.35"/>
    <row r="82" spans="1:11" ht="18" customHeight="1" x14ac:dyDescent="0.35"/>
    <row r="83" spans="1:11" ht="18" customHeight="1" x14ac:dyDescent="0.35"/>
    <row r="84" spans="1:11" ht="18" customHeight="1" x14ac:dyDescent="0.35"/>
    <row r="85" spans="1:11" ht="18" customHeight="1" x14ac:dyDescent="0.35"/>
    <row r="86" spans="1:11" ht="18" customHeight="1" x14ac:dyDescent="0.35"/>
    <row r="87" spans="1:11" ht="18" customHeight="1" x14ac:dyDescent="0.35"/>
    <row r="88" spans="1:11" ht="18" customHeight="1" x14ac:dyDescent="0.35"/>
    <row r="89" spans="1:11" ht="18" customHeight="1" x14ac:dyDescent="0.35"/>
    <row r="90" spans="1:11" ht="18" customHeight="1" x14ac:dyDescent="0.35"/>
    <row r="91" spans="1:11" ht="18" customHeight="1" x14ac:dyDescent="0.45">
      <c r="A91" s="349"/>
      <c r="B91" s="143"/>
      <c r="C91" s="143"/>
      <c r="D91" s="143"/>
      <c r="E91" s="143"/>
      <c r="F91" s="143"/>
      <c r="G91" s="143"/>
      <c r="H91" s="143"/>
      <c r="I91" s="143"/>
      <c r="J91" s="143"/>
      <c r="K91" s="143"/>
    </row>
    <row r="92" spans="1:11" ht="18" customHeight="1" x14ac:dyDescent="0.45">
      <c r="A92" s="349"/>
      <c r="B92" s="143"/>
      <c r="C92" s="143"/>
      <c r="D92" s="143"/>
      <c r="E92" s="143"/>
      <c r="F92" s="143"/>
      <c r="G92" s="143"/>
      <c r="H92" s="143"/>
      <c r="I92" s="143"/>
      <c r="J92" s="143"/>
      <c r="K92" s="143"/>
    </row>
    <row r="93" spans="1:11" ht="18" customHeight="1" x14ac:dyDescent="0.45">
      <c r="A93" s="349"/>
      <c r="B93" s="143"/>
      <c r="C93" s="143"/>
      <c r="D93" s="143"/>
      <c r="E93" s="143"/>
      <c r="F93" s="143"/>
      <c r="G93" s="143"/>
      <c r="H93" s="143"/>
      <c r="I93" s="143"/>
      <c r="J93" s="143"/>
      <c r="K93" s="143"/>
    </row>
    <row r="94" spans="1:11" ht="18" customHeight="1" x14ac:dyDescent="0.45">
      <c r="A94" s="349"/>
      <c r="B94" s="143"/>
      <c r="C94" s="143"/>
      <c r="D94" s="143"/>
      <c r="E94" s="143"/>
      <c r="F94" s="143"/>
      <c r="G94" s="143"/>
      <c r="H94" s="143"/>
      <c r="I94" s="143"/>
      <c r="J94" s="143"/>
      <c r="K94" s="143"/>
    </row>
    <row r="95" spans="1:11" ht="18" customHeight="1" x14ac:dyDescent="0.45">
      <c r="A95" s="349"/>
      <c r="B95" s="143"/>
      <c r="C95" s="143"/>
      <c r="D95" s="143"/>
      <c r="E95" s="143"/>
      <c r="F95" s="143"/>
      <c r="G95" s="143"/>
      <c r="H95" s="143"/>
      <c r="I95" s="143"/>
      <c r="J95" s="143"/>
      <c r="K95" s="143"/>
    </row>
    <row r="96" spans="1:11" ht="18" customHeight="1" x14ac:dyDescent="0.45">
      <c r="A96" s="349"/>
      <c r="B96" s="143"/>
      <c r="C96" s="143"/>
      <c r="D96" s="143"/>
      <c r="E96" s="143"/>
      <c r="F96" s="143"/>
      <c r="G96" s="143"/>
      <c r="H96" s="143"/>
      <c r="I96" s="143"/>
      <c r="J96" s="143"/>
      <c r="K96" s="143"/>
    </row>
    <row r="97" spans="1:11" ht="18" customHeight="1" x14ac:dyDescent="0.45">
      <c r="A97" s="349"/>
      <c r="B97" s="143"/>
      <c r="C97" s="143"/>
      <c r="D97" s="143"/>
      <c r="E97" s="143"/>
      <c r="F97" s="143"/>
      <c r="G97" s="143"/>
      <c r="H97" s="143"/>
      <c r="I97" s="143"/>
      <c r="J97" s="143"/>
      <c r="K97" s="143"/>
    </row>
    <row r="98" spans="1:11" ht="18" customHeight="1" x14ac:dyDescent="0.45">
      <c r="A98" s="349"/>
      <c r="B98" s="143"/>
      <c r="C98" s="143"/>
      <c r="D98" s="143"/>
      <c r="E98" s="143"/>
      <c r="F98" s="143"/>
      <c r="G98" s="143"/>
      <c r="H98" s="143"/>
      <c r="I98" s="143"/>
      <c r="J98" s="143"/>
      <c r="K98" s="143"/>
    </row>
    <row r="99" spans="1:11" ht="18" customHeight="1" x14ac:dyDescent="0.45">
      <c r="A99" s="349"/>
      <c r="B99" s="143"/>
      <c r="C99" s="143"/>
      <c r="D99" s="143"/>
      <c r="E99" s="143"/>
      <c r="F99" s="143"/>
      <c r="G99" s="143"/>
      <c r="H99" s="143"/>
      <c r="I99" s="143"/>
      <c r="J99" s="143"/>
      <c r="K99" s="143"/>
    </row>
    <row r="100" spans="1:11" ht="18" customHeight="1" x14ac:dyDescent="0.45">
      <c r="A100" s="349"/>
      <c r="B100" s="143"/>
      <c r="C100" s="143"/>
      <c r="D100" s="143"/>
      <c r="E100" s="143"/>
      <c r="F100" s="143"/>
      <c r="G100" s="143"/>
      <c r="H100" s="143"/>
      <c r="I100" s="143"/>
      <c r="J100" s="143"/>
      <c r="K100" s="143"/>
    </row>
    <row r="101" spans="1:11" ht="18" customHeight="1" x14ac:dyDescent="0.45">
      <c r="A101" s="349"/>
      <c r="B101" s="143"/>
      <c r="C101" s="143"/>
      <c r="D101" s="143"/>
      <c r="E101" s="143"/>
      <c r="F101" s="143"/>
      <c r="G101" s="143"/>
      <c r="H101" s="143"/>
      <c r="I101" s="143"/>
      <c r="J101" s="143"/>
      <c r="K101" s="143"/>
    </row>
    <row r="102" spans="1:11" ht="18" customHeight="1" x14ac:dyDescent="0.45">
      <c r="A102" s="349"/>
      <c r="B102" s="143"/>
      <c r="C102" s="143"/>
      <c r="D102" s="143"/>
      <c r="E102" s="143"/>
      <c r="F102" s="143"/>
      <c r="G102" s="143"/>
      <c r="H102" s="143"/>
      <c r="I102" s="143"/>
      <c r="J102" s="143"/>
      <c r="K102" s="143"/>
    </row>
    <row r="103" spans="1:11" ht="18" customHeight="1" x14ac:dyDescent="0.45">
      <c r="A103" s="349"/>
      <c r="B103" s="143"/>
      <c r="C103" s="143"/>
      <c r="D103" s="143"/>
      <c r="E103" s="143"/>
      <c r="F103" s="143"/>
      <c r="G103" s="143"/>
      <c r="H103" s="143"/>
      <c r="I103" s="143"/>
      <c r="J103" s="143"/>
      <c r="K103" s="143"/>
    </row>
    <row r="104" spans="1:11" ht="18" customHeight="1" x14ac:dyDescent="0.45">
      <c r="A104" s="349"/>
      <c r="B104" s="143"/>
      <c r="C104" s="143"/>
      <c r="D104" s="143"/>
      <c r="E104" s="143"/>
      <c r="F104" s="143"/>
      <c r="G104" s="143"/>
      <c r="H104" s="143"/>
      <c r="I104" s="143"/>
      <c r="J104" s="143"/>
      <c r="K104" s="143"/>
    </row>
    <row r="105" spans="1:11" ht="18" customHeight="1" x14ac:dyDescent="0.45">
      <c r="A105" s="349"/>
      <c r="B105" s="143"/>
      <c r="C105" s="143"/>
      <c r="D105" s="143"/>
      <c r="E105" s="143"/>
      <c r="F105" s="143"/>
      <c r="G105" s="143"/>
      <c r="H105" s="143"/>
      <c r="I105" s="143"/>
      <c r="J105" s="143"/>
      <c r="K105" s="143"/>
    </row>
    <row r="106" spans="1:11" ht="18" customHeight="1" x14ac:dyDescent="0.45">
      <c r="A106" s="349"/>
      <c r="B106" s="143"/>
      <c r="C106" s="143"/>
      <c r="D106" s="143"/>
      <c r="E106" s="143"/>
      <c r="F106" s="143"/>
      <c r="G106" s="143"/>
      <c r="H106" s="143"/>
      <c r="I106" s="143"/>
      <c r="J106" s="143"/>
      <c r="K106" s="143"/>
    </row>
    <row r="107" spans="1:11" ht="18" customHeight="1" x14ac:dyDescent="0.45">
      <c r="A107" s="349"/>
      <c r="B107" s="143"/>
      <c r="C107" s="143"/>
      <c r="D107" s="143"/>
      <c r="E107" s="143"/>
      <c r="F107" s="143"/>
      <c r="G107" s="143"/>
      <c r="H107" s="143"/>
      <c r="I107" s="143"/>
      <c r="J107" s="143"/>
      <c r="K107" s="143"/>
    </row>
    <row r="108" spans="1:11" ht="18" customHeight="1" x14ac:dyDescent="0.45">
      <c r="A108" s="349"/>
      <c r="B108" s="143"/>
      <c r="C108" s="143"/>
      <c r="D108" s="143"/>
      <c r="E108" s="143"/>
      <c r="F108" s="143"/>
      <c r="G108" s="143"/>
      <c r="H108" s="143"/>
      <c r="I108" s="143"/>
      <c r="J108" s="143"/>
      <c r="K108" s="143"/>
    </row>
    <row r="109" spans="1:11" ht="18" customHeight="1" x14ac:dyDescent="0.45">
      <c r="A109" s="349"/>
      <c r="B109" s="143"/>
      <c r="C109" s="143"/>
      <c r="D109" s="143"/>
      <c r="E109" s="143"/>
      <c r="F109" s="143"/>
      <c r="G109" s="143"/>
      <c r="H109" s="143"/>
      <c r="I109" s="143"/>
      <c r="J109" s="143"/>
      <c r="K109" s="143"/>
    </row>
    <row r="110" spans="1:11" ht="18" customHeight="1" x14ac:dyDescent="0.45">
      <c r="A110" s="349"/>
      <c r="B110" s="143"/>
      <c r="C110" s="143"/>
      <c r="D110" s="143"/>
      <c r="E110" s="143"/>
      <c r="F110" s="143"/>
      <c r="G110" s="143"/>
      <c r="H110" s="143"/>
      <c r="I110" s="143"/>
      <c r="J110" s="143"/>
      <c r="K110" s="143"/>
    </row>
    <row r="111" spans="1:11" ht="18" customHeight="1" x14ac:dyDescent="0.45">
      <c r="A111" s="349"/>
      <c r="B111" s="143"/>
      <c r="C111" s="143"/>
      <c r="D111" s="143"/>
      <c r="E111" s="143"/>
      <c r="F111" s="143"/>
      <c r="G111" s="143"/>
      <c r="H111" s="143"/>
      <c r="I111" s="143"/>
      <c r="J111" s="143"/>
      <c r="K111" s="143"/>
    </row>
    <row r="112" spans="1:11" ht="18" customHeight="1" x14ac:dyDescent="0.45">
      <c r="A112" s="349"/>
      <c r="B112" s="143"/>
      <c r="C112" s="143"/>
      <c r="D112" s="143"/>
      <c r="E112" s="143"/>
      <c r="F112" s="143"/>
      <c r="G112" s="143"/>
      <c r="H112" s="143"/>
      <c r="I112" s="143"/>
      <c r="J112" s="143"/>
      <c r="K112" s="143"/>
    </row>
    <row r="113" spans="1:11" ht="18" customHeight="1" x14ac:dyDescent="0.45">
      <c r="A113" s="349"/>
      <c r="B113" s="143"/>
      <c r="C113" s="143"/>
      <c r="D113" s="143"/>
      <c r="E113" s="143"/>
      <c r="F113" s="143"/>
      <c r="G113" s="143"/>
      <c r="H113" s="143"/>
      <c r="I113" s="143"/>
      <c r="J113" s="143"/>
      <c r="K113" s="143"/>
    </row>
    <row r="114" spans="1:11" ht="18" customHeight="1" x14ac:dyDescent="0.45">
      <c r="A114" s="349"/>
      <c r="B114" s="143"/>
      <c r="C114" s="143"/>
      <c r="D114" s="143"/>
      <c r="E114" s="143"/>
      <c r="F114" s="143"/>
      <c r="G114" s="143"/>
      <c r="H114" s="143"/>
      <c r="I114" s="143"/>
      <c r="J114" s="143"/>
      <c r="K114" s="143"/>
    </row>
    <row r="115" spans="1:11" ht="18" customHeight="1" x14ac:dyDescent="0.45">
      <c r="A115" s="349"/>
      <c r="B115" s="143"/>
      <c r="C115" s="143"/>
      <c r="D115" s="143"/>
      <c r="E115" s="143"/>
      <c r="F115" s="143"/>
      <c r="G115" s="143"/>
      <c r="H115" s="143"/>
      <c r="I115" s="143"/>
      <c r="J115" s="143"/>
      <c r="K115" s="143"/>
    </row>
    <row r="116" spans="1:11" ht="18" customHeight="1" x14ac:dyDescent="0.45">
      <c r="A116" s="349"/>
      <c r="B116" s="143"/>
      <c r="C116" s="143"/>
      <c r="D116" s="143"/>
      <c r="E116" s="143"/>
      <c r="F116" s="143"/>
      <c r="G116" s="143"/>
      <c r="H116" s="143"/>
      <c r="I116" s="143"/>
      <c r="J116" s="143"/>
      <c r="K116" s="143"/>
    </row>
    <row r="117" spans="1:11" ht="18" customHeight="1" x14ac:dyDescent="0.45">
      <c r="A117" s="349"/>
      <c r="B117" s="143"/>
      <c r="C117" s="143"/>
      <c r="D117" s="143"/>
      <c r="E117" s="143"/>
      <c r="F117" s="143"/>
      <c r="G117" s="143"/>
      <c r="H117" s="143"/>
      <c r="I117" s="143"/>
      <c r="J117" s="143"/>
      <c r="K117" s="143"/>
    </row>
    <row r="118" spans="1:11" ht="18" customHeight="1" x14ac:dyDescent="0.45">
      <c r="A118" s="349"/>
      <c r="B118" s="143"/>
      <c r="C118" s="143"/>
      <c r="D118" s="143"/>
      <c r="E118" s="143"/>
      <c r="F118" s="143"/>
      <c r="G118" s="143"/>
      <c r="H118" s="143"/>
      <c r="I118" s="143"/>
      <c r="J118" s="143"/>
      <c r="K118" s="143"/>
    </row>
    <row r="119" spans="1:11" ht="18" customHeight="1" x14ac:dyDescent="0.45">
      <c r="A119" s="349"/>
      <c r="B119" s="143"/>
      <c r="C119" s="143"/>
      <c r="D119" s="143"/>
      <c r="E119" s="143"/>
      <c r="F119" s="143"/>
      <c r="G119" s="143"/>
      <c r="H119" s="143"/>
      <c r="I119" s="143"/>
      <c r="J119" s="143"/>
      <c r="K119" s="143"/>
    </row>
    <row r="120" spans="1:11" ht="18" customHeight="1" x14ac:dyDescent="0.45">
      <c r="A120" s="349"/>
      <c r="B120" s="143"/>
      <c r="C120" s="143"/>
      <c r="D120" s="143"/>
      <c r="E120" s="143"/>
      <c r="F120" s="143"/>
      <c r="G120" s="143"/>
      <c r="H120" s="143"/>
      <c r="I120" s="143"/>
      <c r="J120" s="143"/>
      <c r="K120" s="143"/>
    </row>
    <row r="121" spans="1:11" ht="18" customHeight="1" x14ac:dyDescent="0.45">
      <c r="A121" s="349"/>
      <c r="B121" s="143"/>
      <c r="C121" s="143"/>
      <c r="D121" s="143"/>
      <c r="E121" s="143"/>
      <c r="F121" s="143"/>
      <c r="G121" s="143"/>
      <c r="H121" s="143"/>
      <c r="I121" s="143"/>
      <c r="J121" s="143"/>
      <c r="K121" s="143"/>
    </row>
    <row r="122" spans="1:11" ht="18" customHeight="1" x14ac:dyDescent="0.45">
      <c r="A122" s="349"/>
      <c r="B122" s="143"/>
      <c r="C122" s="143"/>
      <c r="D122" s="143"/>
      <c r="E122" s="143"/>
      <c r="F122" s="143"/>
      <c r="G122" s="143"/>
      <c r="H122" s="143"/>
      <c r="I122" s="143"/>
      <c r="J122" s="143"/>
      <c r="K122" s="143"/>
    </row>
    <row r="123" spans="1:11" ht="18" customHeight="1" x14ac:dyDescent="0.45">
      <c r="A123" s="349"/>
      <c r="B123" s="143"/>
      <c r="C123" s="143"/>
      <c r="D123" s="143"/>
      <c r="E123" s="143"/>
      <c r="F123" s="143"/>
      <c r="G123" s="143"/>
      <c r="H123" s="143"/>
      <c r="I123" s="143"/>
      <c r="J123" s="143"/>
      <c r="K123" s="143"/>
    </row>
    <row r="124" spans="1:11" ht="18" customHeight="1" x14ac:dyDescent="0.45">
      <c r="A124" s="349"/>
      <c r="B124" s="143"/>
      <c r="C124" s="143"/>
      <c r="D124" s="143"/>
      <c r="E124" s="143"/>
      <c r="F124" s="143"/>
      <c r="G124" s="143"/>
      <c r="H124" s="143"/>
      <c r="I124" s="143"/>
      <c r="J124" s="143"/>
      <c r="K124" s="143"/>
    </row>
    <row r="125" spans="1:11" ht="18" customHeight="1" x14ac:dyDescent="0.45">
      <c r="A125" s="349"/>
      <c r="B125" s="143"/>
      <c r="C125" s="143"/>
      <c r="D125" s="143"/>
      <c r="E125" s="143"/>
      <c r="F125" s="143"/>
      <c r="G125" s="143"/>
      <c r="H125" s="143"/>
      <c r="I125" s="143"/>
      <c r="J125" s="143"/>
      <c r="K125" s="143"/>
    </row>
    <row r="126" spans="1:11" ht="18" customHeight="1" x14ac:dyDescent="0.45">
      <c r="A126" s="349"/>
      <c r="B126" s="143"/>
      <c r="C126" s="143"/>
      <c r="D126" s="143"/>
      <c r="E126" s="143"/>
      <c r="F126" s="143"/>
      <c r="G126" s="143"/>
      <c r="H126" s="143"/>
      <c r="I126" s="143"/>
      <c r="J126" s="143"/>
      <c r="K126" s="143"/>
    </row>
    <row r="127" spans="1:11" ht="18" customHeight="1" x14ac:dyDescent="0.45">
      <c r="A127" s="349"/>
      <c r="B127" s="143"/>
      <c r="C127" s="143"/>
      <c r="D127" s="143"/>
      <c r="E127" s="143"/>
      <c r="F127" s="143"/>
      <c r="G127" s="143"/>
      <c r="H127" s="143"/>
      <c r="I127" s="143"/>
      <c r="J127" s="143"/>
      <c r="K127" s="143"/>
    </row>
    <row r="128" spans="1:11" ht="18" customHeight="1" x14ac:dyDescent="0.45">
      <c r="A128" s="349"/>
      <c r="B128" s="143"/>
      <c r="C128" s="143"/>
      <c r="D128" s="143"/>
      <c r="E128" s="143"/>
      <c r="F128" s="143"/>
      <c r="G128" s="143"/>
      <c r="H128" s="143"/>
      <c r="I128" s="143"/>
      <c r="J128" s="143"/>
      <c r="K128" s="143"/>
    </row>
    <row r="129" spans="1:11" ht="18" customHeight="1" x14ac:dyDescent="0.45">
      <c r="A129" s="349"/>
      <c r="B129" s="143"/>
      <c r="C129" s="143"/>
      <c r="D129" s="143"/>
      <c r="E129" s="143"/>
      <c r="F129" s="143"/>
      <c r="G129" s="143"/>
      <c r="H129" s="143"/>
      <c r="I129" s="143"/>
      <c r="J129" s="143"/>
      <c r="K129" s="143"/>
    </row>
    <row r="130" spans="1:11" ht="18" customHeight="1" x14ac:dyDescent="0.45">
      <c r="A130" s="349"/>
      <c r="B130" s="143"/>
      <c r="C130" s="143"/>
      <c r="D130" s="143"/>
      <c r="E130" s="143"/>
      <c r="F130" s="143"/>
      <c r="G130" s="143"/>
      <c r="H130" s="143"/>
      <c r="I130" s="143"/>
      <c r="J130" s="143"/>
      <c r="K130" s="143"/>
    </row>
    <row r="131" spans="1:11" ht="18" customHeight="1" x14ac:dyDescent="0.45">
      <c r="A131" s="349"/>
      <c r="B131" s="143"/>
      <c r="C131" s="143"/>
      <c r="D131" s="143"/>
      <c r="E131" s="143"/>
      <c r="F131" s="143"/>
      <c r="G131" s="143"/>
      <c r="H131" s="143"/>
      <c r="I131" s="143"/>
      <c r="J131" s="143"/>
      <c r="K131" s="143"/>
    </row>
    <row r="132" spans="1:11" ht="18" customHeight="1" x14ac:dyDescent="0.45">
      <c r="A132" s="349"/>
      <c r="B132" s="143"/>
      <c r="C132" s="143"/>
      <c r="D132" s="143"/>
      <c r="E132" s="143"/>
      <c r="F132" s="143"/>
      <c r="G132" s="143"/>
      <c r="H132" s="143"/>
      <c r="I132" s="143"/>
      <c r="J132" s="143"/>
      <c r="K132" s="143"/>
    </row>
    <row r="133" spans="1:11" ht="18" customHeight="1" x14ac:dyDescent="0.45">
      <c r="A133" s="349"/>
      <c r="B133" s="143"/>
      <c r="C133" s="143"/>
      <c r="D133" s="143"/>
      <c r="E133" s="143"/>
      <c r="F133" s="143"/>
      <c r="G133" s="143"/>
      <c r="H133" s="143"/>
      <c r="I133" s="143"/>
      <c r="J133" s="143"/>
      <c r="K133" s="143"/>
    </row>
    <row r="134" spans="1:11" ht="18" customHeight="1" x14ac:dyDescent="0.45">
      <c r="A134" s="349"/>
      <c r="B134" s="143"/>
      <c r="C134" s="143"/>
      <c r="D134" s="143"/>
      <c r="E134" s="143"/>
      <c r="F134" s="143"/>
      <c r="G134" s="143"/>
      <c r="H134" s="143"/>
      <c r="I134" s="143"/>
      <c r="J134" s="143"/>
      <c r="K134" s="143"/>
    </row>
    <row r="135" spans="1:11" ht="18" customHeight="1" x14ac:dyDescent="0.45">
      <c r="A135" s="349"/>
      <c r="B135" s="143"/>
      <c r="C135" s="143"/>
      <c r="D135" s="143"/>
      <c r="E135" s="143"/>
      <c r="F135" s="143"/>
      <c r="G135" s="143"/>
      <c r="H135" s="143"/>
      <c r="I135" s="143"/>
      <c r="J135" s="143"/>
      <c r="K135" s="143"/>
    </row>
    <row r="136" spans="1:11" ht="18" customHeight="1" x14ac:dyDescent="0.45">
      <c r="A136" s="349"/>
      <c r="B136" s="143"/>
      <c r="C136" s="143"/>
      <c r="D136" s="143"/>
      <c r="E136" s="143"/>
      <c r="F136" s="143"/>
      <c r="G136" s="143"/>
      <c r="H136" s="143"/>
      <c r="I136" s="143"/>
      <c r="J136" s="143"/>
      <c r="K136" s="143"/>
    </row>
    <row r="137" spans="1:11" ht="18" customHeight="1" x14ac:dyDescent="0.45">
      <c r="A137" s="349"/>
      <c r="B137" s="143"/>
      <c r="C137" s="143"/>
      <c r="D137" s="143"/>
      <c r="E137" s="143"/>
      <c r="F137" s="143"/>
      <c r="G137" s="143"/>
      <c r="H137" s="143"/>
      <c r="I137" s="143"/>
      <c r="J137" s="143"/>
      <c r="K137" s="143"/>
    </row>
    <row r="138" spans="1:11" ht="18" customHeight="1" x14ac:dyDescent="0.45">
      <c r="A138" s="349"/>
      <c r="B138" s="143"/>
      <c r="C138" s="143"/>
      <c r="D138" s="143"/>
      <c r="E138" s="143"/>
      <c r="F138" s="143"/>
      <c r="G138" s="143"/>
      <c r="H138" s="143"/>
      <c r="I138" s="143"/>
      <c r="J138" s="143"/>
      <c r="K138" s="143"/>
    </row>
    <row r="139" spans="1:11" ht="18" customHeight="1" x14ac:dyDescent="0.45">
      <c r="A139" s="349"/>
      <c r="B139" s="143"/>
      <c r="C139" s="143"/>
      <c r="D139" s="143"/>
      <c r="E139" s="143"/>
      <c r="F139" s="143"/>
      <c r="G139" s="143"/>
      <c r="H139" s="143"/>
      <c r="I139" s="143"/>
      <c r="J139" s="143"/>
      <c r="K139" s="143"/>
    </row>
    <row r="140" spans="1:11" ht="18" customHeight="1" x14ac:dyDescent="0.45">
      <c r="A140" s="349"/>
      <c r="B140" s="143"/>
      <c r="C140" s="143"/>
      <c r="D140" s="143"/>
      <c r="E140" s="143"/>
      <c r="F140" s="143"/>
      <c r="G140" s="143"/>
      <c r="H140" s="143"/>
      <c r="I140" s="143"/>
      <c r="J140" s="143"/>
      <c r="K140" s="143"/>
    </row>
    <row r="141" spans="1:11" ht="18" customHeight="1" x14ac:dyDescent="0.45">
      <c r="A141" s="349"/>
      <c r="B141" s="143"/>
      <c r="C141" s="143"/>
      <c r="D141" s="143"/>
      <c r="E141" s="143"/>
      <c r="F141" s="143"/>
      <c r="G141" s="143"/>
      <c r="H141" s="143"/>
      <c r="I141" s="143"/>
      <c r="J141" s="143"/>
      <c r="K141" s="143"/>
    </row>
    <row r="142" spans="1:11" ht="18" customHeight="1" x14ac:dyDescent="0.45">
      <c r="A142" s="349"/>
      <c r="B142" s="143"/>
      <c r="C142" s="143"/>
      <c r="D142" s="143"/>
      <c r="E142" s="143"/>
      <c r="F142" s="143"/>
      <c r="G142" s="143"/>
      <c r="H142" s="143"/>
      <c r="I142" s="143"/>
      <c r="J142" s="143"/>
      <c r="K142" s="143"/>
    </row>
    <row r="143" spans="1:11" ht="18" customHeight="1" x14ac:dyDescent="0.45">
      <c r="A143" s="349"/>
      <c r="B143" s="143"/>
      <c r="C143" s="143"/>
      <c r="D143" s="143"/>
      <c r="E143" s="143"/>
      <c r="F143" s="143"/>
      <c r="G143" s="143"/>
      <c r="H143" s="143"/>
      <c r="I143" s="143"/>
      <c r="J143" s="143"/>
      <c r="K143" s="143"/>
    </row>
    <row r="144" spans="1:11" ht="18" customHeight="1" x14ac:dyDescent="0.45">
      <c r="A144" s="349"/>
      <c r="B144" s="143"/>
      <c r="C144" s="143"/>
      <c r="D144" s="143"/>
      <c r="E144" s="143"/>
      <c r="F144" s="143"/>
      <c r="G144" s="143"/>
      <c r="H144" s="143"/>
      <c r="I144" s="143"/>
      <c r="J144" s="143"/>
      <c r="K144" s="143"/>
    </row>
    <row r="145" spans="1:11" ht="18" customHeight="1" x14ac:dyDescent="0.45">
      <c r="A145" s="349"/>
      <c r="B145" s="143"/>
      <c r="C145" s="143"/>
      <c r="D145" s="143"/>
      <c r="E145" s="143"/>
      <c r="F145" s="143"/>
      <c r="G145" s="143"/>
      <c r="H145" s="143"/>
      <c r="I145" s="143"/>
      <c r="J145" s="143"/>
      <c r="K145" s="143"/>
    </row>
    <row r="146" spans="1:11" ht="18" customHeight="1" x14ac:dyDescent="0.45">
      <c r="A146" s="349"/>
      <c r="B146" s="143"/>
      <c r="C146" s="143"/>
      <c r="D146" s="143"/>
      <c r="E146" s="143"/>
      <c r="F146" s="143"/>
      <c r="G146" s="143"/>
      <c r="H146" s="143"/>
      <c r="I146" s="143"/>
      <c r="J146" s="143"/>
      <c r="K146" s="143"/>
    </row>
    <row r="147" spans="1:11" ht="18" customHeight="1" x14ac:dyDescent="0.45">
      <c r="A147" s="349"/>
      <c r="B147" s="143"/>
      <c r="C147" s="143"/>
      <c r="D147" s="143"/>
      <c r="E147" s="143"/>
      <c r="F147" s="143"/>
      <c r="G147" s="143"/>
      <c r="H147" s="143"/>
      <c r="I147" s="143"/>
      <c r="J147" s="143"/>
      <c r="K147" s="143"/>
    </row>
    <row r="148" spans="1:11" ht="18" customHeight="1" x14ac:dyDescent="0.45">
      <c r="A148" s="349"/>
      <c r="B148" s="143"/>
      <c r="C148" s="143"/>
      <c r="D148" s="143"/>
      <c r="E148" s="143"/>
      <c r="F148" s="143"/>
      <c r="G148" s="143"/>
      <c r="H148" s="143"/>
      <c r="I148" s="143"/>
      <c r="J148" s="143"/>
      <c r="K148" s="143"/>
    </row>
    <row r="149" spans="1:11" ht="18" customHeight="1" x14ac:dyDescent="0.45">
      <c r="A149" s="349"/>
      <c r="B149" s="143"/>
      <c r="C149" s="143"/>
      <c r="D149" s="143"/>
      <c r="E149" s="143"/>
      <c r="F149" s="143"/>
      <c r="G149" s="143"/>
      <c r="H149" s="143"/>
      <c r="I149" s="143"/>
      <c r="J149" s="143"/>
      <c r="K149" s="143"/>
    </row>
    <row r="150" spans="1:11" ht="18" customHeight="1" x14ac:dyDescent="0.45">
      <c r="A150" s="349"/>
      <c r="B150" s="143"/>
      <c r="C150" s="143"/>
      <c r="D150" s="143"/>
      <c r="E150" s="143"/>
      <c r="F150" s="143"/>
      <c r="G150" s="143"/>
      <c r="H150" s="143"/>
      <c r="I150" s="143"/>
      <c r="J150" s="143"/>
      <c r="K150" s="143"/>
    </row>
    <row r="151" spans="1:11" ht="18" customHeight="1" x14ac:dyDescent="0.45">
      <c r="A151" s="349"/>
      <c r="B151" s="143"/>
      <c r="C151" s="143"/>
      <c r="D151" s="143"/>
      <c r="E151" s="143"/>
      <c r="F151" s="143"/>
      <c r="G151" s="143"/>
      <c r="H151" s="143"/>
      <c r="I151" s="143"/>
      <c r="J151" s="143"/>
      <c r="K151" s="143"/>
    </row>
    <row r="152" spans="1:11" ht="18" customHeight="1" x14ac:dyDescent="0.45">
      <c r="A152" s="349"/>
      <c r="B152" s="143"/>
      <c r="C152" s="143"/>
      <c r="D152" s="143"/>
      <c r="E152" s="143"/>
      <c r="F152" s="143"/>
      <c r="G152" s="143"/>
      <c r="H152" s="143"/>
      <c r="I152" s="143"/>
      <c r="J152" s="143"/>
      <c r="K152" s="143"/>
    </row>
    <row r="153" spans="1:11" ht="18" customHeight="1" x14ac:dyDescent="0.45">
      <c r="A153" s="349"/>
      <c r="B153" s="143"/>
      <c r="C153" s="143"/>
      <c r="D153" s="143"/>
      <c r="E153" s="143"/>
      <c r="F153" s="143"/>
      <c r="G153" s="143"/>
      <c r="H153" s="143"/>
      <c r="I153" s="143"/>
      <c r="J153" s="143"/>
      <c r="K153" s="143"/>
    </row>
    <row r="154" spans="1:11" ht="18" customHeight="1" x14ac:dyDescent="0.45">
      <c r="A154" s="349"/>
      <c r="B154" s="143"/>
      <c r="C154" s="143"/>
      <c r="D154" s="143"/>
      <c r="E154" s="143"/>
      <c r="F154" s="143"/>
      <c r="G154" s="143"/>
      <c r="H154" s="143"/>
      <c r="I154" s="143"/>
      <c r="J154" s="143"/>
      <c r="K154" s="143"/>
    </row>
    <row r="155" spans="1:11" ht="18" customHeight="1" x14ac:dyDescent="0.45">
      <c r="A155" s="349"/>
      <c r="B155" s="143"/>
      <c r="C155" s="143"/>
      <c r="D155" s="143"/>
      <c r="E155" s="143"/>
      <c r="F155" s="143"/>
      <c r="G155" s="143"/>
      <c r="H155" s="143"/>
      <c r="I155" s="143"/>
      <c r="J155" s="143"/>
      <c r="K155" s="143"/>
    </row>
    <row r="156" spans="1:11" ht="18" customHeight="1" x14ac:dyDescent="0.45">
      <c r="A156" s="349"/>
      <c r="B156" s="143"/>
      <c r="C156" s="143"/>
      <c r="D156" s="143"/>
      <c r="E156" s="143"/>
      <c r="F156" s="143"/>
      <c r="G156" s="143"/>
      <c r="H156" s="143"/>
      <c r="I156" s="143"/>
      <c r="J156" s="143"/>
      <c r="K156" s="143"/>
    </row>
    <row r="157" spans="1:11" ht="18" customHeight="1" x14ac:dyDescent="0.45">
      <c r="A157" s="349"/>
      <c r="B157" s="143"/>
      <c r="C157" s="143"/>
      <c r="D157" s="143"/>
      <c r="E157" s="143"/>
      <c r="F157" s="143"/>
      <c r="G157" s="143"/>
      <c r="H157" s="143"/>
      <c r="I157" s="143"/>
      <c r="J157" s="143"/>
      <c r="K157" s="143"/>
    </row>
    <row r="158" spans="1:11" ht="18" customHeight="1" x14ac:dyDescent="0.45">
      <c r="A158" s="349"/>
      <c r="B158" s="143"/>
      <c r="C158" s="143"/>
      <c r="D158" s="143"/>
      <c r="E158" s="143"/>
      <c r="F158" s="143"/>
      <c r="G158" s="143"/>
      <c r="H158" s="143"/>
      <c r="I158" s="143"/>
      <c r="J158" s="143"/>
      <c r="K158" s="143"/>
    </row>
    <row r="159" spans="1:11" ht="18" customHeight="1" x14ac:dyDescent="0.45">
      <c r="A159" s="349"/>
      <c r="B159" s="143"/>
      <c r="C159" s="143"/>
      <c r="D159" s="143"/>
      <c r="E159" s="143"/>
      <c r="F159" s="143"/>
      <c r="G159" s="143"/>
      <c r="H159" s="143"/>
      <c r="I159" s="143"/>
      <c r="J159" s="143"/>
      <c r="K159" s="143"/>
    </row>
    <row r="160" spans="1:11" ht="18" customHeight="1" x14ac:dyDescent="0.45">
      <c r="A160" s="349"/>
      <c r="B160" s="143"/>
      <c r="C160" s="143"/>
      <c r="D160" s="143"/>
      <c r="E160" s="143"/>
      <c r="F160" s="143"/>
      <c r="G160" s="143"/>
      <c r="H160" s="143"/>
      <c r="I160" s="143"/>
      <c r="J160" s="143"/>
      <c r="K160" s="143"/>
    </row>
    <row r="161" spans="1:11" ht="18" customHeight="1" x14ac:dyDescent="0.45">
      <c r="A161" s="349"/>
      <c r="B161" s="143"/>
      <c r="C161" s="143"/>
      <c r="D161" s="143"/>
      <c r="E161" s="143"/>
      <c r="F161" s="143"/>
      <c r="G161" s="143"/>
      <c r="H161" s="143"/>
      <c r="I161" s="143"/>
      <c r="J161" s="143"/>
      <c r="K161" s="143"/>
    </row>
    <row r="162" spans="1:11" ht="18" customHeight="1" x14ac:dyDescent="0.45">
      <c r="A162" s="349"/>
      <c r="B162" s="143"/>
      <c r="C162" s="143"/>
      <c r="D162" s="143"/>
      <c r="E162" s="143"/>
      <c r="F162" s="143"/>
      <c r="G162" s="143"/>
      <c r="H162" s="143"/>
      <c r="I162" s="143"/>
      <c r="J162" s="143"/>
      <c r="K162" s="143"/>
    </row>
    <row r="163" spans="1:11" ht="18" customHeight="1" x14ac:dyDescent="0.45">
      <c r="A163" s="349"/>
      <c r="B163" s="143"/>
      <c r="C163" s="143"/>
      <c r="D163" s="143"/>
      <c r="E163" s="143"/>
      <c r="F163" s="143"/>
      <c r="G163" s="143"/>
      <c r="H163" s="143"/>
      <c r="I163" s="143"/>
      <c r="J163" s="143"/>
      <c r="K163" s="143"/>
    </row>
    <row r="164" spans="1:11" ht="18" customHeight="1" x14ac:dyDescent="0.45">
      <c r="A164" s="349"/>
      <c r="B164" s="143"/>
      <c r="C164" s="143"/>
      <c r="D164" s="143"/>
      <c r="E164" s="143"/>
      <c r="F164" s="143"/>
      <c r="G164" s="143"/>
      <c r="H164" s="143"/>
      <c r="I164" s="143"/>
      <c r="J164" s="143"/>
      <c r="K164" s="143"/>
    </row>
    <row r="165" spans="1:11" ht="18" customHeight="1" x14ac:dyDescent="0.45">
      <c r="A165" s="349"/>
      <c r="B165" s="143"/>
      <c r="C165" s="143"/>
      <c r="D165" s="143"/>
      <c r="E165" s="143"/>
      <c r="F165" s="143"/>
      <c r="G165" s="143"/>
      <c r="H165" s="143"/>
      <c r="I165" s="143"/>
      <c r="J165" s="143"/>
      <c r="K165" s="143"/>
    </row>
    <row r="166" spans="1:11" ht="18" customHeight="1" x14ac:dyDescent="0.45">
      <c r="A166" s="349"/>
      <c r="B166" s="143"/>
      <c r="C166" s="143"/>
      <c r="D166" s="143"/>
      <c r="E166" s="143"/>
      <c r="F166" s="143"/>
      <c r="G166" s="143"/>
      <c r="H166" s="143"/>
      <c r="I166" s="143"/>
      <c r="J166" s="143"/>
      <c r="K166" s="143"/>
    </row>
    <row r="167" spans="1:11" ht="18" customHeight="1" x14ac:dyDescent="0.45">
      <c r="A167" s="349"/>
      <c r="B167" s="143"/>
      <c r="C167" s="143"/>
      <c r="D167" s="143"/>
      <c r="E167" s="143"/>
      <c r="F167" s="143"/>
      <c r="G167" s="143"/>
      <c r="H167" s="143"/>
      <c r="I167" s="143"/>
      <c r="J167" s="143"/>
      <c r="K167" s="143"/>
    </row>
    <row r="168" spans="1:11" ht="18" customHeight="1" x14ac:dyDescent="0.45">
      <c r="A168" s="349"/>
      <c r="B168" s="143"/>
      <c r="C168" s="143"/>
      <c r="D168" s="143"/>
      <c r="E168" s="143"/>
      <c r="F168" s="143"/>
      <c r="G168" s="143"/>
      <c r="H168" s="143"/>
      <c r="I168" s="143"/>
      <c r="J168" s="143"/>
      <c r="K168" s="143"/>
    </row>
    <row r="169" spans="1:11" ht="18" customHeight="1" x14ac:dyDescent="0.45">
      <c r="A169" s="349"/>
      <c r="B169" s="143"/>
      <c r="C169" s="143"/>
      <c r="D169" s="143"/>
      <c r="E169" s="143"/>
      <c r="F169" s="143"/>
      <c r="G169" s="143"/>
      <c r="H169" s="143"/>
      <c r="I169" s="143"/>
      <c r="J169" s="143"/>
      <c r="K169" s="143"/>
    </row>
    <row r="170" spans="1:11" ht="18" customHeight="1" x14ac:dyDescent="0.45">
      <c r="A170" s="349"/>
      <c r="B170" s="143"/>
      <c r="C170" s="143"/>
      <c r="D170" s="143"/>
      <c r="E170" s="143"/>
      <c r="F170" s="143"/>
      <c r="G170" s="143"/>
      <c r="H170" s="143"/>
      <c r="I170" s="143"/>
      <c r="J170" s="143"/>
      <c r="K170" s="143"/>
    </row>
    <row r="171" spans="1:11" ht="18" customHeight="1" x14ac:dyDescent="0.45">
      <c r="A171" s="349"/>
      <c r="B171" s="143"/>
      <c r="C171" s="143"/>
      <c r="D171" s="143"/>
      <c r="E171" s="143"/>
      <c r="F171" s="143"/>
      <c r="G171" s="143"/>
      <c r="H171" s="143"/>
      <c r="I171" s="143"/>
      <c r="J171" s="143"/>
      <c r="K171" s="143"/>
    </row>
    <row r="172" spans="1:11" ht="18" customHeight="1" x14ac:dyDescent="0.45">
      <c r="A172" s="349"/>
      <c r="B172" s="143"/>
      <c r="C172" s="143"/>
      <c r="D172" s="143"/>
      <c r="E172" s="143"/>
      <c r="F172" s="143"/>
      <c r="G172" s="143"/>
      <c r="H172" s="143"/>
      <c r="I172" s="143"/>
      <c r="J172" s="143"/>
      <c r="K172" s="143"/>
    </row>
    <row r="173" spans="1:11" ht="18" customHeight="1" x14ac:dyDescent="0.45">
      <c r="A173" s="349"/>
      <c r="B173" s="143"/>
      <c r="C173" s="143"/>
      <c r="D173" s="143"/>
      <c r="E173" s="143"/>
      <c r="F173" s="143"/>
      <c r="G173" s="143"/>
      <c r="H173" s="143"/>
      <c r="I173" s="143"/>
      <c r="J173" s="143"/>
      <c r="K173" s="143"/>
    </row>
    <row r="174" spans="1:11" ht="18" customHeight="1" x14ac:dyDescent="0.45">
      <c r="A174" s="349"/>
      <c r="B174" s="143"/>
      <c r="C174" s="143"/>
      <c r="D174" s="143"/>
      <c r="E174" s="143"/>
      <c r="F174" s="143"/>
      <c r="G174" s="143"/>
      <c r="H174" s="143"/>
      <c r="I174" s="143"/>
      <c r="J174" s="143"/>
      <c r="K174" s="143"/>
    </row>
    <row r="175" spans="1:11" ht="18" customHeight="1" x14ac:dyDescent="0.45">
      <c r="A175" s="349"/>
      <c r="B175" s="143"/>
      <c r="C175" s="143"/>
      <c r="D175" s="143"/>
      <c r="E175" s="143"/>
      <c r="F175" s="143"/>
      <c r="G175" s="143"/>
      <c r="H175" s="143"/>
      <c r="I175" s="143"/>
      <c r="J175" s="143"/>
      <c r="K175" s="143"/>
    </row>
    <row r="176" spans="1:11" ht="18" customHeight="1" x14ac:dyDescent="0.45">
      <c r="A176" s="349"/>
      <c r="B176" s="143"/>
      <c r="C176" s="143"/>
      <c r="D176" s="143"/>
      <c r="E176" s="143"/>
      <c r="F176" s="143"/>
      <c r="G176" s="143"/>
      <c r="H176" s="143"/>
      <c r="I176" s="143"/>
      <c r="J176" s="143"/>
      <c r="K176" s="143"/>
    </row>
    <row r="177" spans="1:11" ht="18" customHeight="1" x14ac:dyDescent="0.45">
      <c r="A177" s="349"/>
      <c r="B177" s="143"/>
      <c r="C177" s="143"/>
      <c r="D177" s="143"/>
      <c r="E177" s="143"/>
      <c r="F177" s="143"/>
      <c r="G177" s="143"/>
      <c r="H177" s="143"/>
      <c r="I177" s="143"/>
      <c r="J177" s="143"/>
      <c r="K177" s="143"/>
    </row>
    <row r="178" spans="1:11" ht="18" customHeight="1" x14ac:dyDescent="0.45">
      <c r="A178" s="349"/>
      <c r="B178" s="143"/>
      <c r="C178" s="143"/>
      <c r="D178" s="143"/>
      <c r="E178" s="143"/>
      <c r="F178" s="143"/>
      <c r="G178" s="143"/>
      <c r="H178" s="143"/>
      <c r="I178" s="143"/>
      <c r="J178" s="143"/>
      <c r="K178" s="143"/>
    </row>
    <row r="179" spans="1:11" ht="18" customHeight="1" x14ac:dyDescent="0.45">
      <c r="A179" s="349"/>
      <c r="B179" s="143"/>
      <c r="C179" s="143"/>
      <c r="D179" s="143"/>
      <c r="E179" s="143"/>
      <c r="F179" s="143"/>
      <c r="G179" s="143"/>
      <c r="H179" s="143"/>
      <c r="I179" s="143"/>
      <c r="J179" s="143"/>
      <c r="K179" s="143"/>
    </row>
    <row r="180" spans="1:11" ht="18" customHeight="1" x14ac:dyDescent="0.45">
      <c r="A180" s="349"/>
      <c r="B180" s="143"/>
      <c r="C180" s="143"/>
      <c r="D180" s="143"/>
      <c r="E180" s="143"/>
      <c r="F180" s="143"/>
      <c r="G180" s="143"/>
      <c r="H180" s="143"/>
      <c r="I180" s="143"/>
      <c r="J180" s="143"/>
      <c r="K180" s="143"/>
    </row>
    <row r="181" spans="1:11" ht="18" customHeight="1" x14ac:dyDescent="0.45">
      <c r="A181" s="349"/>
      <c r="B181" s="143"/>
      <c r="C181" s="143"/>
      <c r="D181" s="143"/>
      <c r="E181" s="143"/>
      <c r="F181" s="143"/>
      <c r="G181" s="143"/>
      <c r="H181" s="143"/>
      <c r="I181" s="143"/>
      <c r="J181" s="143"/>
      <c r="K181" s="143"/>
    </row>
    <row r="182" spans="1:11" ht="18" customHeight="1" x14ac:dyDescent="0.45">
      <c r="A182" s="349"/>
      <c r="B182" s="143"/>
      <c r="C182" s="143"/>
      <c r="D182" s="143"/>
      <c r="E182" s="143"/>
      <c r="F182" s="143"/>
      <c r="G182" s="143"/>
      <c r="H182" s="143"/>
      <c r="I182" s="143"/>
      <c r="J182" s="143"/>
      <c r="K182" s="143"/>
    </row>
    <row r="183" spans="1:11" ht="18" customHeight="1" x14ac:dyDescent="0.45">
      <c r="A183" s="349"/>
      <c r="B183" s="143"/>
      <c r="C183" s="143"/>
      <c r="D183" s="143"/>
      <c r="E183" s="143"/>
      <c r="F183" s="143"/>
      <c r="G183" s="143"/>
      <c r="H183" s="143"/>
      <c r="I183" s="143"/>
      <c r="J183" s="143"/>
      <c r="K183" s="143"/>
    </row>
    <row r="184" spans="1:11" ht="18" customHeight="1" x14ac:dyDescent="0.45">
      <c r="A184" s="349"/>
      <c r="B184" s="143"/>
      <c r="C184" s="143"/>
      <c r="D184" s="143"/>
      <c r="E184" s="143"/>
      <c r="F184" s="143"/>
      <c r="G184" s="143"/>
      <c r="H184" s="143"/>
      <c r="I184" s="143"/>
      <c r="J184" s="143"/>
      <c r="K184" s="143"/>
    </row>
    <row r="185" spans="1:11" ht="18" customHeight="1" x14ac:dyDescent="0.45">
      <c r="A185" s="349"/>
      <c r="B185" s="143"/>
      <c r="C185" s="143"/>
      <c r="D185" s="143"/>
      <c r="E185" s="143"/>
      <c r="F185" s="143"/>
      <c r="G185" s="143"/>
      <c r="H185" s="143"/>
      <c r="I185" s="143"/>
      <c r="J185" s="143"/>
      <c r="K185" s="143"/>
    </row>
    <row r="186" spans="1:11" ht="18" customHeight="1" x14ac:dyDescent="0.45">
      <c r="A186" s="349"/>
      <c r="B186" s="143"/>
      <c r="C186" s="143"/>
      <c r="D186" s="143"/>
      <c r="E186" s="143"/>
      <c r="F186" s="143"/>
      <c r="G186" s="143"/>
      <c r="H186" s="143"/>
      <c r="I186" s="143"/>
      <c r="J186" s="143"/>
      <c r="K186" s="143"/>
    </row>
    <row r="187" spans="1:11" ht="18" customHeight="1" x14ac:dyDescent="0.45">
      <c r="A187" s="349"/>
      <c r="B187" s="143"/>
      <c r="C187" s="143"/>
      <c r="D187" s="143"/>
      <c r="E187" s="143"/>
      <c r="F187" s="143"/>
      <c r="G187" s="143"/>
      <c r="H187" s="143"/>
      <c r="I187" s="143"/>
      <c r="J187" s="143"/>
      <c r="K187" s="143"/>
    </row>
    <row r="188" spans="1:11" ht="18" customHeight="1" x14ac:dyDescent="0.45">
      <c r="A188" s="349"/>
      <c r="B188" s="143"/>
      <c r="C188" s="143"/>
      <c r="D188" s="143"/>
      <c r="E188" s="143"/>
      <c r="F188" s="143"/>
      <c r="G188" s="143"/>
      <c r="H188" s="143"/>
      <c r="I188" s="143"/>
      <c r="J188" s="143"/>
      <c r="K188" s="143"/>
    </row>
    <row r="189" spans="1:11" ht="18" customHeight="1" x14ac:dyDescent="0.45">
      <c r="A189" s="349"/>
      <c r="B189" s="143"/>
      <c r="C189" s="143"/>
      <c r="D189" s="143"/>
      <c r="E189" s="143"/>
      <c r="F189" s="143"/>
      <c r="G189" s="143"/>
      <c r="H189" s="143"/>
      <c r="I189" s="143"/>
      <c r="J189" s="143"/>
      <c r="K189" s="143"/>
    </row>
    <row r="190" spans="1:11" ht="18" customHeight="1" x14ac:dyDescent="0.45">
      <c r="A190" s="349"/>
      <c r="B190" s="143"/>
      <c r="C190" s="143"/>
      <c r="D190" s="143"/>
      <c r="E190" s="143"/>
      <c r="F190" s="143"/>
      <c r="G190" s="143"/>
      <c r="H190" s="143"/>
      <c r="I190" s="143"/>
      <c r="J190" s="143"/>
      <c r="K190" s="143"/>
    </row>
  </sheetData>
  <mergeCells count="2">
    <mergeCell ref="A2:E2"/>
    <mergeCell ref="A57:F58"/>
  </mergeCells>
  <pageMargins left="0.7" right="0.7" top="0.75" bottom="0.75" header="0.3" footer="0.3"/>
  <pageSetup scale="81" fitToHeight="0"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C2F3-4AEB-4B57-BF42-5DABF611DF58}">
  <sheetPr>
    <pageSetUpPr fitToPage="1"/>
  </sheetPr>
  <dimension ref="A1:S92"/>
  <sheetViews>
    <sheetView topLeftCell="A4" zoomScale="70" zoomScaleNormal="70" workbookViewId="0">
      <pane xSplit="1" topLeftCell="B1" activePane="topRight" state="frozen"/>
      <selection activeCell="R133" sqref="R133"/>
      <selection pane="topRight" activeCell="A50" sqref="A50"/>
    </sheetView>
  </sheetViews>
  <sheetFormatPr defaultColWidth="21.36328125" defaultRowHeight="12.9" x14ac:dyDescent="0.35"/>
  <cols>
    <col min="1" max="1" width="64.36328125" style="231" customWidth="1"/>
    <col min="2" max="2" width="1.1796875" style="231" customWidth="1"/>
    <col min="3" max="7" width="17.36328125" style="231" customWidth="1"/>
    <col min="8" max="8" width="1.36328125" style="231" customWidth="1"/>
    <col min="9" max="11" width="17.36328125" style="231" customWidth="1"/>
    <col min="12" max="12" width="17.36328125" style="45" customWidth="1"/>
    <col min="13" max="13" width="17.36328125" style="231" customWidth="1"/>
    <col min="14" max="14" width="1.36328125" style="231" customWidth="1"/>
    <col min="15" max="16" width="17.36328125" style="231" customWidth="1"/>
    <col min="17" max="19" width="17.36328125" style="45" customWidth="1"/>
    <col min="20" max="16384" width="21.36328125" style="45"/>
  </cols>
  <sheetData>
    <row r="1" spans="1:19" ht="18.75" customHeight="1" x14ac:dyDescent="0.45">
      <c r="A1" s="229" t="s">
        <v>0</v>
      </c>
      <c r="B1" s="230"/>
      <c r="C1" s="230"/>
      <c r="D1" s="230"/>
      <c r="E1" s="230"/>
      <c r="F1" s="230"/>
      <c r="G1" s="230"/>
      <c r="H1" s="230"/>
      <c r="I1" s="230"/>
      <c r="J1" s="230"/>
      <c r="K1" s="230"/>
      <c r="L1" s="44"/>
      <c r="M1" s="230"/>
      <c r="N1" s="230"/>
      <c r="O1" s="230"/>
      <c r="P1" s="230"/>
    </row>
    <row r="2" spans="1:19" ht="22.5" customHeight="1" x14ac:dyDescent="0.45">
      <c r="A2" s="467" t="s">
        <v>54</v>
      </c>
      <c r="B2" s="467"/>
      <c r="C2" s="467"/>
      <c r="D2" s="467"/>
      <c r="E2" s="467"/>
      <c r="F2" s="467"/>
      <c r="G2" s="467"/>
      <c r="H2" s="428"/>
    </row>
    <row r="3" spans="1:19" ht="18.75" customHeight="1" x14ac:dyDescent="0.35">
      <c r="A3" s="232" t="s">
        <v>26</v>
      </c>
      <c r="B3" s="230"/>
      <c r="C3" s="230"/>
      <c r="D3" s="230"/>
      <c r="E3" s="230"/>
      <c r="F3" s="230"/>
      <c r="G3" s="230"/>
      <c r="H3" s="230"/>
      <c r="I3" s="230"/>
      <c r="J3" s="230"/>
      <c r="K3" s="230"/>
      <c r="L3" s="44"/>
      <c r="M3" s="230"/>
      <c r="N3" s="230"/>
      <c r="O3" s="230"/>
      <c r="P3" s="230"/>
    </row>
    <row r="4" spans="1:19" ht="18.75" customHeight="1" x14ac:dyDescent="0.35">
      <c r="A4" s="230"/>
      <c r="B4" s="230"/>
      <c r="C4" s="230"/>
      <c r="D4" s="230"/>
      <c r="E4" s="230"/>
      <c r="F4" s="230"/>
      <c r="G4" s="230"/>
      <c r="H4" s="230"/>
      <c r="I4" s="230"/>
      <c r="J4" s="230"/>
      <c r="K4" s="230"/>
      <c r="L4" s="44"/>
      <c r="M4" s="230"/>
      <c r="N4" s="230"/>
      <c r="O4" s="230"/>
      <c r="P4" s="230"/>
    </row>
    <row r="5" spans="1:19" ht="18.75" customHeight="1" x14ac:dyDescent="0.35">
      <c r="A5" s="230"/>
      <c r="B5" s="230"/>
      <c r="C5" s="230"/>
      <c r="D5" s="230"/>
      <c r="E5" s="230"/>
      <c r="F5" s="230"/>
      <c r="G5" s="230"/>
      <c r="H5" s="230"/>
      <c r="I5" s="230"/>
      <c r="J5" s="230"/>
      <c r="K5" s="230"/>
      <c r="L5" s="44"/>
      <c r="M5" s="230"/>
      <c r="N5" s="230"/>
      <c r="O5" s="230"/>
      <c r="P5" s="230"/>
    </row>
    <row r="6" spans="1:19" ht="18.75" customHeight="1" x14ac:dyDescent="0.35">
      <c r="A6" s="234"/>
      <c r="B6" s="230"/>
      <c r="C6" s="235" t="s">
        <v>3</v>
      </c>
      <c r="D6" s="236" t="s">
        <v>4</v>
      </c>
      <c r="E6" s="236" t="s">
        <v>5</v>
      </c>
      <c r="F6" s="236" t="s">
        <v>6</v>
      </c>
      <c r="G6" s="237"/>
      <c r="H6" s="230"/>
      <c r="I6" s="235" t="s">
        <v>3</v>
      </c>
      <c r="J6" s="236" t="s">
        <v>4</v>
      </c>
      <c r="K6" s="236" t="s">
        <v>5</v>
      </c>
      <c r="L6" s="46" t="s">
        <v>6</v>
      </c>
      <c r="M6" s="237"/>
      <c r="N6" s="230"/>
      <c r="O6" s="235" t="s">
        <v>3</v>
      </c>
      <c r="P6" s="236" t="s">
        <v>4</v>
      </c>
      <c r="Q6" s="236" t="s">
        <v>5</v>
      </c>
      <c r="R6" s="46" t="s">
        <v>6</v>
      </c>
      <c r="S6" s="237"/>
    </row>
    <row r="7" spans="1:19" x14ac:dyDescent="0.35">
      <c r="A7" s="238"/>
      <c r="B7" s="230"/>
      <c r="C7" s="239" t="s">
        <v>7</v>
      </c>
      <c r="D7" s="240" t="s">
        <v>8</v>
      </c>
      <c r="E7" s="240" t="s">
        <v>9</v>
      </c>
      <c r="F7" s="240" t="s">
        <v>10</v>
      </c>
      <c r="G7" s="241" t="s">
        <v>11</v>
      </c>
      <c r="H7" s="230"/>
      <c r="I7" s="239" t="s">
        <v>7</v>
      </c>
      <c r="J7" s="242" t="s">
        <v>8</v>
      </c>
      <c r="K7" s="242" t="s">
        <v>9</v>
      </c>
      <c r="L7" s="47" t="s">
        <v>10</v>
      </c>
      <c r="M7" s="241" t="s">
        <v>11</v>
      </c>
      <c r="N7" s="230"/>
      <c r="O7" s="239" t="s">
        <v>7</v>
      </c>
      <c r="P7" s="242" t="s">
        <v>8</v>
      </c>
      <c r="Q7" s="242" t="s">
        <v>9</v>
      </c>
      <c r="R7" s="47" t="s">
        <v>10</v>
      </c>
      <c r="S7" s="241" t="s">
        <v>11</v>
      </c>
    </row>
    <row r="8" spans="1:19" ht="18.75" customHeight="1" x14ac:dyDescent="0.35">
      <c r="A8" s="238"/>
      <c r="B8" s="230"/>
      <c r="C8" s="243">
        <v>2018</v>
      </c>
      <c r="D8" s="244">
        <v>2018</v>
      </c>
      <c r="E8" s="244">
        <v>2018</v>
      </c>
      <c r="F8" s="244">
        <v>2019</v>
      </c>
      <c r="G8" s="245">
        <v>2019</v>
      </c>
      <c r="H8" s="230"/>
      <c r="I8" s="243">
        <v>2019</v>
      </c>
      <c r="J8" s="244">
        <v>2019</v>
      </c>
      <c r="K8" s="244">
        <v>2019</v>
      </c>
      <c r="L8" s="48">
        <v>2020</v>
      </c>
      <c r="M8" s="245">
        <v>2020</v>
      </c>
      <c r="N8" s="230"/>
      <c r="O8" s="243">
        <v>2020</v>
      </c>
      <c r="P8" s="244">
        <v>2020</v>
      </c>
      <c r="Q8" s="244">
        <v>2020</v>
      </c>
      <c r="R8" s="48">
        <v>2021</v>
      </c>
      <c r="S8" s="245">
        <v>2021</v>
      </c>
    </row>
    <row r="9" spans="1:19" ht="18.75" customHeight="1" x14ac:dyDescent="0.35">
      <c r="A9" s="238"/>
      <c r="B9" s="230"/>
      <c r="C9" s="246"/>
      <c r="D9" s="247"/>
      <c r="E9" s="247"/>
      <c r="F9" s="247"/>
      <c r="G9" s="234"/>
      <c r="H9" s="230"/>
      <c r="I9" s="246"/>
      <c r="J9" s="247"/>
      <c r="K9" s="247"/>
      <c r="L9" s="49"/>
      <c r="M9" s="234"/>
      <c r="N9" s="230"/>
      <c r="O9" s="246"/>
      <c r="P9" s="247"/>
      <c r="Q9" s="247"/>
      <c r="R9" s="49"/>
      <c r="S9" s="234"/>
    </row>
    <row r="10" spans="1:19" x14ac:dyDescent="0.35">
      <c r="A10" s="248" t="s">
        <v>55</v>
      </c>
      <c r="B10" s="230"/>
      <c r="C10" s="249"/>
      <c r="D10" s="250"/>
      <c r="E10" s="250"/>
      <c r="F10" s="250"/>
      <c r="G10" s="238"/>
      <c r="H10" s="230"/>
      <c r="I10" s="249"/>
      <c r="J10" s="250"/>
      <c r="K10" s="250"/>
      <c r="L10" s="50"/>
      <c r="M10" s="238"/>
      <c r="N10" s="230"/>
      <c r="O10" s="249"/>
      <c r="P10" s="250"/>
      <c r="Q10" s="250"/>
      <c r="R10" s="50"/>
      <c r="S10" s="238"/>
    </row>
    <row r="11" spans="1:19" x14ac:dyDescent="0.35">
      <c r="A11" s="251" t="s">
        <v>204</v>
      </c>
      <c r="B11" s="233"/>
      <c r="C11" s="152">
        <v>-82.4</v>
      </c>
      <c r="D11" s="153">
        <v>-39.4</v>
      </c>
      <c r="E11" s="153">
        <v>-23.7</v>
      </c>
      <c r="F11" s="153">
        <v>64.7</v>
      </c>
      <c r="G11" s="154">
        <v>-80.8</v>
      </c>
      <c r="H11" s="230"/>
      <c r="I11" s="152">
        <v>-24.2</v>
      </c>
      <c r="J11" s="153">
        <v>40.200000000000003</v>
      </c>
      <c r="K11" s="153">
        <v>66.7</v>
      </c>
      <c r="L11" s="12">
        <v>131.80000000000001</v>
      </c>
      <c r="M11" s="154">
        <f>SUM(I11:L11)</f>
        <v>214.5</v>
      </c>
      <c r="N11" s="230"/>
      <c r="O11" s="152">
        <v>66.5</v>
      </c>
      <c r="P11" s="153">
        <v>98.2</v>
      </c>
      <c r="Q11" s="153"/>
      <c r="R11" s="12"/>
      <c r="S11" s="154">
        <v>164.7</v>
      </c>
    </row>
    <row r="12" spans="1:19" ht="25.75" x14ac:dyDescent="0.35">
      <c r="A12" s="251" t="s">
        <v>269</v>
      </c>
      <c r="B12" s="233"/>
      <c r="C12" s="256"/>
      <c r="D12" s="253"/>
      <c r="E12" s="253"/>
      <c r="F12" s="254"/>
      <c r="G12" s="255"/>
      <c r="H12" s="230"/>
      <c r="I12" s="256"/>
      <c r="J12" s="253"/>
      <c r="K12" s="360"/>
      <c r="L12" s="51"/>
      <c r="M12" s="255"/>
      <c r="N12" s="230"/>
      <c r="O12" s="256"/>
      <c r="P12" s="253"/>
      <c r="Q12" s="360"/>
      <c r="R12" s="51"/>
      <c r="S12" s="255"/>
    </row>
    <row r="13" spans="1:19" x14ac:dyDescent="0.35">
      <c r="A13" s="257" t="s">
        <v>56</v>
      </c>
      <c r="B13" s="258"/>
      <c r="C13" s="176">
        <v>24.1</v>
      </c>
      <c r="D13" s="129">
        <v>22.2</v>
      </c>
      <c r="E13" s="129">
        <v>23.5</v>
      </c>
      <c r="F13" s="129">
        <v>25.39</v>
      </c>
      <c r="G13" s="177">
        <v>95.19</v>
      </c>
      <c r="H13" s="230"/>
      <c r="I13" s="176">
        <v>32.700000000000003</v>
      </c>
      <c r="J13" s="129">
        <v>32.1</v>
      </c>
      <c r="K13" s="129">
        <v>31.6</v>
      </c>
      <c r="L13" s="8">
        <v>30.9</v>
      </c>
      <c r="M13" s="177">
        <f>SUM(I13:L13)</f>
        <v>127.30000000000001</v>
      </c>
      <c r="N13" s="230"/>
      <c r="O13" s="176">
        <v>30</v>
      </c>
      <c r="P13" s="129">
        <v>30</v>
      </c>
      <c r="Q13" s="129"/>
      <c r="R13" s="8"/>
      <c r="S13" s="177">
        <v>60</v>
      </c>
    </row>
    <row r="14" spans="1:19" x14ac:dyDescent="0.35">
      <c r="A14" s="257" t="s">
        <v>57</v>
      </c>
      <c r="B14" s="258"/>
      <c r="C14" s="176">
        <v>54.4</v>
      </c>
      <c r="D14" s="129">
        <v>56.9</v>
      </c>
      <c r="E14" s="129">
        <v>64.2</v>
      </c>
      <c r="F14" s="129">
        <v>74</v>
      </c>
      <c r="G14" s="177">
        <v>249.5</v>
      </c>
      <c r="H14" s="230"/>
      <c r="I14" s="176">
        <v>75.2</v>
      </c>
      <c r="J14" s="129">
        <v>88.2</v>
      </c>
      <c r="K14" s="129">
        <v>94</v>
      </c>
      <c r="L14" s="8">
        <v>105</v>
      </c>
      <c r="M14" s="177">
        <f t="shared" ref="M14:M24" si="0">SUM(I14:L14)</f>
        <v>362.4</v>
      </c>
      <c r="N14" s="230"/>
      <c r="O14" s="176">
        <v>98.2</v>
      </c>
      <c r="P14" s="129">
        <v>95.9</v>
      </c>
      <c r="Q14" s="129"/>
      <c r="R14" s="8"/>
      <c r="S14" s="177">
        <v>194.10000000000002</v>
      </c>
    </row>
    <row r="15" spans="1:19" ht="13.2" hidden="1" customHeight="1" x14ac:dyDescent="0.35">
      <c r="A15" s="257" t="s">
        <v>224</v>
      </c>
      <c r="B15" s="258"/>
      <c r="C15" s="176"/>
      <c r="D15" s="129"/>
      <c r="E15" s="129"/>
      <c r="F15" s="129"/>
      <c r="G15" s="177"/>
      <c r="H15" s="230"/>
      <c r="I15" s="176"/>
      <c r="J15" s="129" t="s">
        <v>225</v>
      </c>
      <c r="K15" s="129"/>
      <c r="L15" s="8"/>
      <c r="M15" s="177">
        <f t="shared" si="0"/>
        <v>0</v>
      </c>
      <c r="N15" s="230"/>
      <c r="O15" s="176"/>
      <c r="P15" s="129"/>
      <c r="Q15" s="129"/>
      <c r="R15" s="8"/>
      <c r="S15" s="177">
        <v>0</v>
      </c>
    </row>
    <row r="16" spans="1:19" x14ac:dyDescent="0.35">
      <c r="A16" s="257" t="s">
        <v>58</v>
      </c>
      <c r="B16" s="258"/>
      <c r="C16" s="176">
        <v>13.3</v>
      </c>
      <c r="D16" s="129">
        <v>-13.6</v>
      </c>
      <c r="E16" s="129">
        <v>16.8</v>
      </c>
      <c r="F16" s="129">
        <v>-23.3</v>
      </c>
      <c r="G16" s="177">
        <v>-6.8</v>
      </c>
      <c r="H16" s="230"/>
      <c r="I16" s="176">
        <v>24.4</v>
      </c>
      <c r="J16" s="129">
        <v>11.4</v>
      </c>
      <c r="K16" s="129">
        <v>12.1</v>
      </c>
      <c r="L16" s="8">
        <v>-37.6</v>
      </c>
      <c r="M16" s="177">
        <f t="shared" si="0"/>
        <v>10.299999999999997</v>
      </c>
      <c r="N16" s="230"/>
      <c r="O16" s="176">
        <v>3.5</v>
      </c>
      <c r="P16" s="129">
        <v>11</v>
      </c>
      <c r="Q16" s="129"/>
      <c r="R16" s="8"/>
      <c r="S16" s="177">
        <v>14.5</v>
      </c>
    </row>
    <row r="17" spans="1:19" x14ac:dyDescent="0.35">
      <c r="A17" s="257" t="s">
        <v>230</v>
      </c>
      <c r="B17" s="258"/>
      <c r="C17" s="176">
        <v>22.5</v>
      </c>
      <c r="D17" s="129">
        <v>14.1</v>
      </c>
      <c r="E17" s="129">
        <v>-2.1</v>
      </c>
      <c r="F17" s="129">
        <v>-2.8</v>
      </c>
      <c r="G17" s="177">
        <v>31.7</v>
      </c>
      <c r="H17" s="230"/>
      <c r="I17" s="176">
        <v>0.2</v>
      </c>
      <c r="J17" s="129">
        <v>0.2</v>
      </c>
      <c r="K17" s="129">
        <v>0.1</v>
      </c>
      <c r="L17" s="8">
        <v>0</v>
      </c>
      <c r="M17" s="177">
        <f t="shared" si="0"/>
        <v>0.5</v>
      </c>
      <c r="N17" s="230"/>
      <c r="O17" s="176">
        <v>0</v>
      </c>
      <c r="P17" s="129">
        <v>0</v>
      </c>
      <c r="Q17" s="129"/>
      <c r="R17" s="8"/>
      <c r="S17" s="177">
        <v>0</v>
      </c>
    </row>
    <row r="18" spans="1:19" x14ac:dyDescent="0.35">
      <c r="A18" s="257" t="s">
        <v>119</v>
      </c>
      <c r="B18" s="258"/>
      <c r="C18" s="176">
        <v>10.5</v>
      </c>
      <c r="D18" s="129">
        <v>-11.8</v>
      </c>
      <c r="E18" s="129">
        <v>16.100000000000001</v>
      </c>
      <c r="F18" s="129">
        <v>-12.6</v>
      </c>
      <c r="G18" s="177">
        <v>2.2000000000000002</v>
      </c>
      <c r="H18" s="230"/>
      <c r="I18" s="176">
        <v>15.3</v>
      </c>
      <c r="J18" s="129">
        <v>-19.5</v>
      </c>
      <c r="K18" s="129">
        <v>15</v>
      </c>
      <c r="L18" s="8">
        <v>-22.7</v>
      </c>
      <c r="M18" s="177">
        <f t="shared" si="0"/>
        <v>-11.899999999999999</v>
      </c>
      <c r="N18" s="230"/>
      <c r="O18" s="176">
        <v>32.700000000000003</v>
      </c>
      <c r="P18" s="129">
        <v>3.3</v>
      </c>
      <c r="Q18" s="129"/>
      <c r="R18" s="8"/>
      <c r="S18" s="177">
        <v>36</v>
      </c>
    </row>
    <row r="19" spans="1:19" x14ac:dyDescent="0.35">
      <c r="A19" s="251" t="s">
        <v>59</v>
      </c>
      <c r="B19" s="258"/>
      <c r="C19" s="176"/>
      <c r="D19" s="129"/>
      <c r="E19" s="129"/>
      <c r="F19" s="129"/>
      <c r="G19" s="177"/>
      <c r="H19" s="230"/>
      <c r="I19" s="176"/>
      <c r="J19" s="129"/>
      <c r="K19" s="129"/>
      <c r="L19" s="8"/>
      <c r="M19" s="177">
        <f t="shared" si="0"/>
        <v>0</v>
      </c>
      <c r="N19" s="230"/>
      <c r="O19" s="176"/>
      <c r="P19" s="129"/>
      <c r="Q19" s="129"/>
      <c r="R19" s="8"/>
      <c r="S19" s="177"/>
    </row>
    <row r="20" spans="1:19" x14ac:dyDescent="0.35">
      <c r="A20" s="259" t="s">
        <v>60</v>
      </c>
      <c r="B20" s="258"/>
      <c r="C20" s="176">
        <v>231.4</v>
      </c>
      <c r="D20" s="129">
        <v>-27.2</v>
      </c>
      <c r="E20" s="129">
        <v>-74.8</v>
      </c>
      <c r="F20" s="129">
        <v>-154.80000000000001</v>
      </c>
      <c r="G20" s="177">
        <v>-25.4</v>
      </c>
      <c r="H20" s="230"/>
      <c r="I20" s="176">
        <v>206.2</v>
      </c>
      <c r="J20" s="129">
        <v>-80.400000000000006</v>
      </c>
      <c r="K20" s="129">
        <v>-173</v>
      </c>
      <c r="L20" s="8">
        <v>-131.30000000000001</v>
      </c>
      <c r="M20" s="177">
        <f t="shared" si="0"/>
        <v>-178.50000000000003</v>
      </c>
      <c r="N20" s="230"/>
      <c r="O20" s="176">
        <v>295.5</v>
      </c>
      <c r="P20" s="129">
        <v>-132.80000000000001</v>
      </c>
      <c r="Q20" s="129"/>
      <c r="R20" s="8"/>
      <c r="S20" s="177">
        <v>162.69999999999999</v>
      </c>
    </row>
    <row r="21" spans="1:19" x14ac:dyDescent="0.35">
      <c r="A21" s="434" t="s">
        <v>243</v>
      </c>
      <c r="B21" s="258"/>
      <c r="C21" s="431">
        <v>-1.4</v>
      </c>
      <c r="D21" s="417">
        <v>9.3000000000000007</v>
      </c>
      <c r="E21" s="417">
        <v>0.4</v>
      </c>
      <c r="F21" s="417">
        <v>-0.8</v>
      </c>
      <c r="G21" s="432">
        <v>7.5</v>
      </c>
      <c r="H21" s="233"/>
      <c r="I21" s="431">
        <v>11.4</v>
      </c>
      <c r="J21" s="417">
        <v>16</v>
      </c>
      <c r="K21" s="417">
        <v>10.199999999999999</v>
      </c>
      <c r="L21" s="433">
        <v>20.9</v>
      </c>
      <c r="M21" s="432">
        <f t="shared" si="0"/>
        <v>58.499999999999993</v>
      </c>
      <c r="N21" s="230"/>
      <c r="O21" s="176">
        <v>-47.5</v>
      </c>
      <c r="P21" s="417">
        <v>-4.5</v>
      </c>
      <c r="Q21" s="417"/>
      <c r="R21" s="433"/>
      <c r="S21" s="432">
        <v>-52</v>
      </c>
    </row>
    <row r="22" spans="1:19" x14ac:dyDescent="0.35">
      <c r="A22" s="434" t="s">
        <v>244</v>
      </c>
      <c r="B22" s="258"/>
      <c r="C22" s="431">
        <v>-227.7</v>
      </c>
      <c r="D22" s="417">
        <v>26.4</v>
      </c>
      <c r="E22" s="417">
        <v>20.3</v>
      </c>
      <c r="F22" s="417">
        <v>122.5</v>
      </c>
      <c r="G22" s="432">
        <v>-58.5</v>
      </c>
      <c r="H22" s="233"/>
      <c r="I22" s="431">
        <v>-172.6</v>
      </c>
      <c r="J22" s="417">
        <v>34.5</v>
      </c>
      <c r="K22" s="417">
        <v>43.9</v>
      </c>
      <c r="L22" s="433">
        <v>3.4</v>
      </c>
      <c r="M22" s="432">
        <f t="shared" si="0"/>
        <v>-90.799999999999983</v>
      </c>
      <c r="N22" s="230"/>
      <c r="O22" s="176">
        <v>-154.6</v>
      </c>
      <c r="P22" s="417">
        <v>111.8</v>
      </c>
      <c r="Q22" s="417"/>
      <c r="R22" s="433"/>
      <c r="S22" s="432">
        <v>-42.8</v>
      </c>
    </row>
    <row r="23" spans="1:19" x14ac:dyDescent="0.35">
      <c r="A23" s="259" t="s">
        <v>46</v>
      </c>
      <c r="B23" s="258"/>
      <c r="C23" s="176">
        <v>-58.5</v>
      </c>
      <c r="D23" s="129">
        <v>-8.1999999999999993</v>
      </c>
      <c r="E23" s="129">
        <v>-7.1</v>
      </c>
      <c r="F23" s="129">
        <v>270.8</v>
      </c>
      <c r="G23" s="177">
        <v>197</v>
      </c>
      <c r="H23" s="230"/>
      <c r="I23" s="176">
        <v>62.2</v>
      </c>
      <c r="J23" s="129">
        <v>96.1</v>
      </c>
      <c r="K23" s="129">
        <v>170.5</v>
      </c>
      <c r="L23" s="8">
        <v>587.9</v>
      </c>
      <c r="M23" s="177">
        <f t="shared" si="0"/>
        <v>916.7</v>
      </c>
      <c r="N23" s="230"/>
      <c r="O23" s="176">
        <v>-1.1000000000000001</v>
      </c>
      <c r="P23" s="129">
        <v>-128.9</v>
      </c>
      <c r="Q23" s="129"/>
      <c r="R23" s="8"/>
      <c r="S23" s="177">
        <v>-130</v>
      </c>
    </row>
    <row r="24" spans="1:19" x14ac:dyDescent="0.35">
      <c r="A24" s="259" t="s">
        <v>45</v>
      </c>
      <c r="B24" s="258"/>
      <c r="C24" s="157">
        <v>-3.1</v>
      </c>
      <c r="D24" s="158">
        <v>14.6</v>
      </c>
      <c r="E24" s="158">
        <v>5.6</v>
      </c>
      <c r="F24" s="158">
        <v>-51.6</v>
      </c>
      <c r="G24" s="160">
        <v>-34.5</v>
      </c>
      <c r="H24" s="238"/>
      <c r="I24" s="157">
        <v>-9.6</v>
      </c>
      <c r="J24" s="158">
        <v>0.5</v>
      </c>
      <c r="K24" s="158">
        <v>5.3</v>
      </c>
      <c r="L24" s="14">
        <v>9.9</v>
      </c>
      <c r="M24" s="177">
        <f t="shared" si="0"/>
        <v>6.1000000000000005</v>
      </c>
      <c r="N24" s="238"/>
      <c r="O24" s="157">
        <v>4.0999999999999996</v>
      </c>
      <c r="P24" s="158">
        <v>7.2</v>
      </c>
      <c r="Q24" s="158"/>
      <c r="R24" s="14"/>
      <c r="S24" s="177">
        <v>11.3</v>
      </c>
    </row>
    <row r="25" spans="1:19" x14ac:dyDescent="0.35">
      <c r="A25" s="248" t="s">
        <v>246</v>
      </c>
      <c r="B25" s="258">
        <v>0</v>
      </c>
      <c r="C25" s="163">
        <v>-16.899999999999999</v>
      </c>
      <c r="D25" s="129">
        <v>43.3</v>
      </c>
      <c r="E25" s="129">
        <v>39.200000000000003</v>
      </c>
      <c r="F25" s="129">
        <v>311.5</v>
      </c>
      <c r="G25" s="164">
        <v>377.1</v>
      </c>
      <c r="H25" s="238"/>
      <c r="I25" s="163">
        <v>221.2</v>
      </c>
      <c r="J25" s="129">
        <v>219.3</v>
      </c>
      <c r="K25" s="355">
        <v>276.39999999999998</v>
      </c>
      <c r="L25" s="52">
        <f>SUM(L11:L24)</f>
        <v>698.2</v>
      </c>
      <c r="M25" s="164">
        <f>SUM(I25:L25)</f>
        <v>1415.1</v>
      </c>
      <c r="N25" s="238"/>
      <c r="O25" s="163">
        <v>327.3</v>
      </c>
      <c r="P25" s="129">
        <v>91.2</v>
      </c>
      <c r="Q25" s="355"/>
      <c r="R25" s="52"/>
      <c r="S25" s="164">
        <v>418.5</v>
      </c>
    </row>
    <row r="26" spans="1:19" x14ac:dyDescent="0.35">
      <c r="A26" s="238"/>
      <c r="B26" s="233"/>
      <c r="C26" s="256"/>
      <c r="D26" s="253"/>
      <c r="E26" s="253"/>
      <c r="F26" s="254"/>
      <c r="G26" s="255"/>
      <c r="H26" s="230"/>
      <c r="I26" s="256"/>
      <c r="J26" s="253"/>
      <c r="K26" s="360"/>
      <c r="L26" s="51"/>
      <c r="M26" s="255"/>
      <c r="N26" s="230"/>
      <c r="O26" s="256"/>
      <c r="P26" s="253"/>
      <c r="Q26" s="360"/>
      <c r="R26" s="51"/>
      <c r="S26" s="255"/>
    </row>
    <row r="27" spans="1:19" x14ac:dyDescent="0.35">
      <c r="A27" s="248" t="s">
        <v>61</v>
      </c>
      <c r="B27" s="233"/>
      <c r="C27" s="256"/>
      <c r="D27" s="253"/>
      <c r="E27" s="253"/>
      <c r="F27" s="254"/>
      <c r="G27" s="255"/>
      <c r="H27" s="230"/>
      <c r="I27" s="256"/>
      <c r="J27" s="253"/>
      <c r="K27" s="360"/>
      <c r="L27" s="51"/>
      <c r="M27" s="255"/>
      <c r="N27" s="230"/>
      <c r="O27" s="256"/>
      <c r="P27" s="253"/>
      <c r="Q27" s="360"/>
      <c r="R27" s="51"/>
      <c r="S27" s="255"/>
    </row>
    <row r="28" spans="1:19" x14ac:dyDescent="0.35">
      <c r="A28" s="251" t="s">
        <v>62</v>
      </c>
      <c r="B28" s="258"/>
      <c r="C28" s="176">
        <v>-9.9</v>
      </c>
      <c r="D28" s="129">
        <v>-100.2</v>
      </c>
      <c r="E28" s="129">
        <v>-25.2</v>
      </c>
      <c r="F28" s="129">
        <v>-2.89</v>
      </c>
      <c r="G28" s="177">
        <v>-138.19999999999999</v>
      </c>
      <c r="H28" s="230"/>
      <c r="I28" s="176">
        <v>-19.8</v>
      </c>
      <c r="J28" s="129">
        <v>-0.1</v>
      </c>
      <c r="K28" s="129">
        <v>0</v>
      </c>
      <c r="L28" s="8">
        <v>0</v>
      </c>
      <c r="M28" s="177">
        <f t="shared" ref="M28:M34" si="1">SUM(I28:L28)</f>
        <v>-19.900000000000002</v>
      </c>
      <c r="N28" s="230"/>
      <c r="O28" s="176">
        <v>-11</v>
      </c>
      <c r="P28" s="129">
        <v>-6</v>
      </c>
      <c r="Q28" s="129"/>
      <c r="R28" s="8"/>
      <c r="S28" s="177">
        <v>-17</v>
      </c>
    </row>
    <row r="29" spans="1:19" x14ac:dyDescent="0.35">
      <c r="A29" s="251" t="s">
        <v>63</v>
      </c>
      <c r="B29" s="258"/>
      <c r="C29" s="176">
        <v>6.2</v>
      </c>
      <c r="D29" s="129">
        <v>20.8</v>
      </c>
      <c r="E29" s="129">
        <v>34.299999999999997</v>
      </c>
      <c r="F29" s="129">
        <v>258.3</v>
      </c>
      <c r="G29" s="177">
        <v>319.60000000000002</v>
      </c>
      <c r="H29" s="230"/>
      <c r="I29" s="176">
        <v>4.5999999999999996</v>
      </c>
      <c r="J29" s="129">
        <v>17.8</v>
      </c>
      <c r="K29" s="129">
        <v>0</v>
      </c>
      <c r="L29" s="8">
        <v>0</v>
      </c>
      <c r="M29" s="177">
        <f t="shared" si="1"/>
        <v>22.4</v>
      </c>
      <c r="N29" s="230"/>
      <c r="O29" s="176">
        <v>0</v>
      </c>
      <c r="P29" s="129">
        <v>0</v>
      </c>
      <c r="Q29" s="129"/>
      <c r="R29" s="8"/>
      <c r="S29" s="177">
        <v>0</v>
      </c>
    </row>
    <row r="30" spans="1:19" x14ac:dyDescent="0.35">
      <c r="A30" s="251" t="s">
        <v>64</v>
      </c>
      <c r="B30" s="258"/>
      <c r="C30" s="176">
        <v>68.599999999999994</v>
      </c>
      <c r="D30" s="129">
        <v>51</v>
      </c>
      <c r="E30" s="129">
        <v>75.3</v>
      </c>
      <c r="F30" s="129">
        <v>16.5</v>
      </c>
      <c r="G30" s="177">
        <v>211.4</v>
      </c>
      <c r="H30" s="230"/>
      <c r="I30" s="176">
        <v>0</v>
      </c>
      <c r="J30" s="129">
        <v>5</v>
      </c>
      <c r="K30" s="129">
        <v>0</v>
      </c>
      <c r="L30" s="8">
        <v>0</v>
      </c>
      <c r="M30" s="177">
        <f t="shared" si="1"/>
        <v>5</v>
      </c>
      <c r="N30" s="230"/>
      <c r="O30" s="176">
        <v>0</v>
      </c>
      <c r="P30" s="129">
        <v>11</v>
      </c>
      <c r="Q30" s="129"/>
      <c r="R30" s="8"/>
      <c r="S30" s="177">
        <v>11</v>
      </c>
    </row>
    <row r="31" spans="1:19" x14ac:dyDescent="0.35">
      <c r="A31" s="251" t="s">
        <v>65</v>
      </c>
      <c r="B31" s="258"/>
      <c r="C31" s="176">
        <v>-16.7</v>
      </c>
      <c r="D31" s="129">
        <v>-20</v>
      </c>
      <c r="E31" s="129">
        <v>-12.7</v>
      </c>
      <c r="F31" s="129">
        <v>-17.600000000000001</v>
      </c>
      <c r="G31" s="177">
        <v>-67</v>
      </c>
      <c r="H31" s="230"/>
      <c r="I31" s="176">
        <v>-14.7</v>
      </c>
      <c r="J31" s="129">
        <v>-14.8</v>
      </c>
      <c r="K31" s="129">
        <v>-9.6999999999999993</v>
      </c>
      <c r="L31" s="8">
        <v>-14</v>
      </c>
      <c r="M31" s="177">
        <f t="shared" si="1"/>
        <v>-53.2</v>
      </c>
      <c r="N31" s="230"/>
      <c r="O31" s="176">
        <v>-19.899999999999999</v>
      </c>
      <c r="P31" s="129">
        <v>-26.8</v>
      </c>
      <c r="Q31" s="129"/>
      <c r="R31" s="8"/>
      <c r="S31" s="177">
        <v>-46.7</v>
      </c>
    </row>
    <row r="32" spans="1:19" x14ac:dyDescent="0.35">
      <c r="A32" s="251" t="s">
        <v>245</v>
      </c>
      <c r="B32" s="258"/>
      <c r="C32" s="431">
        <v>0</v>
      </c>
      <c r="D32" s="417"/>
      <c r="E32" s="417">
        <v>0</v>
      </c>
      <c r="F32" s="417"/>
      <c r="G32" s="432"/>
      <c r="H32" s="233"/>
      <c r="I32" s="431">
        <v>0</v>
      </c>
      <c r="J32" s="417">
        <v>0</v>
      </c>
      <c r="K32" s="417">
        <v>0</v>
      </c>
      <c r="L32" s="433">
        <v>0</v>
      </c>
      <c r="M32" s="432">
        <f t="shared" si="1"/>
        <v>0</v>
      </c>
      <c r="N32" s="233"/>
      <c r="O32" s="431">
        <v>-3.6</v>
      </c>
      <c r="P32" s="417">
        <v>-1.2</v>
      </c>
      <c r="Q32" s="417"/>
      <c r="R32" s="433"/>
      <c r="S32" s="432">
        <v>-4.8</v>
      </c>
    </row>
    <row r="33" spans="1:19" x14ac:dyDescent="0.35">
      <c r="A33" s="251" t="s">
        <v>66</v>
      </c>
      <c r="B33" s="258"/>
      <c r="C33" s="176">
        <v>0</v>
      </c>
      <c r="D33" s="129">
        <v>-34.1</v>
      </c>
      <c r="E33" s="129">
        <v>0</v>
      </c>
      <c r="F33" s="129">
        <v>-1006.1</v>
      </c>
      <c r="G33" s="177">
        <v>-1040.2</v>
      </c>
      <c r="H33" s="230"/>
      <c r="I33" s="176">
        <v>0</v>
      </c>
      <c r="J33" s="129">
        <v>0</v>
      </c>
      <c r="K33" s="129">
        <v>0</v>
      </c>
      <c r="L33" s="8">
        <v>0</v>
      </c>
      <c r="M33" s="177">
        <f t="shared" si="1"/>
        <v>0</v>
      </c>
      <c r="N33" s="230"/>
      <c r="O33" s="176">
        <v>0</v>
      </c>
      <c r="P33" s="129">
        <v>0</v>
      </c>
      <c r="Q33" s="129"/>
      <c r="R33" s="8"/>
      <c r="S33" s="177">
        <v>0</v>
      </c>
    </row>
    <row r="34" spans="1:19" x14ac:dyDescent="0.35">
      <c r="A34" s="251" t="s">
        <v>67</v>
      </c>
      <c r="B34" s="258"/>
      <c r="C34" s="157">
        <v>-0.6</v>
      </c>
      <c r="D34" s="158">
        <v>-5.4</v>
      </c>
      <c r="E34" s="158">
        <v>8.3000000000000007</v>
      </c>
      <c r="F34" s="158">
        <v>1.7</v>
      </c>
      <c r="G34" s="160">
        <v>4</v>
      </c>
      <c r="H34" s="230"/>
      <c r="I34" s="157">
        <v>0.7</v>
      </c>
      <c r="J34" s="158">
        <v>-11.2</v>
      </c>
      <c r="K34" s="158">
        <v>-0.5</v>
      </c>
      <c r="L34" s="14">
        <v>-0.6</v>
      </c>
      <c r="M34" s="177">
        <f t="shared" si="1"/>
        <v>-11.6</v>
      </c>
      <c r="N34" s="230"/>
      <c r="O34" s="157">
        <v>-43.5</v>
      </c>
      <c r="P34" s="158">
        <v>-10.8</v>
      </c>
      <c r="Q34" s="158"/>
      <c r="R34" s="14"/>
      <c r="S34" s="177">
        <v>-54.3</v>
      </c>
    </row>
    <row r="35" spans="1:19" x14ac:dyDescent="0.35">
      <c r="A35" s="248" t="s">
        <v>193</v>
      </c>
      <c r="B35" s="258"/>
      <c r="C35" s="163">
        <v>47.6</v>
      </c>
      <c r="D35" s="129">
        <v>-87.9</v>
      </c>
      <c r="E35" s="129">
        <v>80</v>
      </c>
      <c r="F35" s="129">
        <v>-750.1</v>
      </c>
      <c r="G35" s="164">
        <v>-710.4</v>
      </c>
      <c r="H35" s="230"/>
      <c r="I35" s="163">
        <v>-29.2</v>
      </c>
      <c r="J35" s="129">
        <v>-3.3</v>
      </c>
      <c r="K35" s="355">
        <v>-10.199999999999999</v>
      </c>
      <c r="L35" s="52">
        <f>SUM(L28:L34)</f>
        <v>-14.6</v>
      </c>
      <c r="M35" s="164">
        <f>SUM(I35:L35)</f>
        <v>-57.300000000000004</v>
      </c>
      <c r="N35" s="230"/>
      <c r="O35" s="163">
        <v>-78</v>
      </c>
      <c r="P35" s="129">
        <v>-33.799999999999997</v>
      </c>
      <c r="Q35" s="355"/>
      <c r="R35" s="52"/>
      <c r="S35" s="164">
        <v>-111.8</v>
      </c>
    </row>
    <row r="36" spans="1:19" x14ac:dyDescent="0.35">
      <c r="A36" s="238"/>
      <c r="B36" s="233"/>
      <c r="C36" s="256"/>
      <c r="D36" s="253"/>
      <c r="E36" s="253"/>
      <c r="F36" s="254"/>
      <c r="G36" s="255"/>
      <c r="H36" s="230"/>
      <c r="I36" s="256"/>
      <c r="J36" s="253"/>
      <c r="K36" s="360"/>
      <c r="L36" s="51"/>
      <c r="M36" s="255"/>
      <c r="N36" s="230"/>
      <c r="O36" s="256"/>
      <c r="P36" s="253"/>
      <c r="Q36" s="360"/>
      <c r="R36" s="51"/>
      <c r="S36" s="255"/>
    </row>
    <row r="37" spans="1:19" x14ac:dyDescent="0.35">
      <c r="A37" s="248" t="s">
        <v>68</v>
      </c>
      <c r="B37" s="233"/>
      <c r="C37" s="256"/>
      <c r="D37" s="253"/>
      <c r="E37" s="260"/>
      <c r="F37" s="254"/>
      <c r="G37" s="255"/>
      <c r="H37" s="230"/>
      <c r="I37" s="256"/>
      <c r="J37" s="253"/>
      <c r="K37" s="360"/>
      <c r="L37" s="51"/>
      <c r="M37" s="255"/>
      <c r="N37" s="230"/>
      <c r="O37" s="256"/>
      <c r="P37" s="253"/>
      <c r="Q37" s="360"/>
      <c r="R37" s="51"/>
      <c r="S37" s="255"/>
    </row>
    <row r="38" spans="1:19" x14ac:dyDescent="0.35">
      <c r="A38" s="251" t="s">
        <v>69</v>
      </c>
      <c r="B38" s="258"/>
      <c r="C38" s="176">
        <v>49.1</v>
      </c>
      <c r="D38" s="129">
        <v>1.3</v>
      </c>
      <c r="E38" s="129">
        <v>39.700000000000003</v>
      </c>
      <c r="F38" s="129">
        <v>0.79</v>
      </c>
      <c r="G38" s="177">
        <v>90.9</v>
      </c>
      <c r="H38" s="230"/>
      <c r="I38" s="176">
        <v>46.9</v>
      </c>
      <c r="J38" s="129">
        <v>2.8</v>
      </c>
      <c r="K38" s="129">
        <v>42.1</v>
      </c>
      <c r="L38" s="8">
        <v>1.9</v>
      </c>
      <c r="M38" s="177">
        <f t="shared" ref="M38:M43" si="2">SUM(I38:L38)</f>
        <v>93.7</v>
      </c>
      <c r="N38" s="230"/>
      <c r="O38" s="176">
        <v>56.8</v>
      </c>
      <c r="P38" s="129">
        <v>1.7</v>
      </c>
      <c r="Q38" s="129"/>
      <c r="R38" s="8"/>
      <c r="S38" s="177">
        <v>58.5</v>
      </c>
    </row>
    <row r="39" spans="1:19" x14ac:dyDescent="0.35">
      <c r="A39" s="251" t="s">
        <v>70</v>
      </c>
      <c r="B39" s="258"/>
      <c r="C39" s="176">
        <v>-38.799999999999997</v>
      </c>
      <c r="D39" s="129">
        <v>-14.2</v>
      </c>
      <c r="E39" s="129">
        <v>-67.7</v>
      </c>
      <c r="F39" s="129">
        <v>-22.7</v>
      </c>
      <c r="G39" s="177">
        <v>-143.4</v>
      </c>
      <c r="H39" s="230"/>
      <c r="I39" s="176">
        <v>-25.8</v>
      </c>
      <c r="J39" s="129">
        <v>-5.4</v>
      </c>
      <c r="K39" s="129">
        <v>-48.7</v>
      </c>
      <c r="L39" s="8">
        <v>-32.6</v>
      </c>
      <c r="M39" s="177">
        <f t="shared" si="2"/>
        <v>-112.5</v>
      </c>
      <c r="N39" s="230"/>
      <c r="O39" s="176">
        <v>-32.5</v>
      </c>
      <c r="P39" s="129">
        <v>-7.1</v>
      </c>
      <c r="Q39" s="129"/>
      <c r="R39" s="8"/>
      <c r="S39" s="177">
        <v>-39.6</v>
      </c>
    </row>
    <row r="40" spans="1:19" x14ac:dyDescent="0.35">
      <c r="A40" s="251" t="s">
        <v>71</v>
      </c>
      <c r="B40" s="258"/>
      <c r="C40" s="176">
        <v>-22</v>
      </c>
      <c r="D40" s="129">
        <v>-132.69999999999999</v>
      </c>
      <c r="E40" s="129">
        <v>-106.6</v>
      </c>
      <c r="F40" s="129">
        <v>-32.200000000000003</v>
      </c>
      <c r="G40" s="177">
        <v>-293.5</v>
      </c>
      <c r="H40" s="230"/>
      <c r="I40" s="176">
        <v>-88.5</v>
      </c>
      <c r="J40" s="129">
        <v>-46.1</v>
      </c>
      <c r="K40" s="129">
        <v>-127.3</v>
      </c>
      <c r="L40" s="8">
        <v>-180.6</v>
      </c>
      <c r="M40" s="177">
        <f t="shared" si="2"/>
        <v>-442.5</v>
      </c>
      <c r="N40" s="230"/>
      <c r="O40" s="176">
        <v>-202</v>
      </c>
      <c r="P40" s="129">
        <v>-7</v>
      </c>
      <c r="Q40" s="129"/>
      <c r="R40" s="8"/>
      <c r="S40" s="177">
        <v>-209</v>
      </c>
    </row>
    <row r="41" spans="1:19" x14ac:dyDescent="0.35">
      <c r="A41" s="251" t="s">
        <v>72</v>
      </c>
      <c r="B41" s="258"/>
      <c r="C41" s="176">
        <v>0</v>
      </c>
      <c r="D41" s="129">
        <v>0</v>
      </c>
      <c r="E41" s="129">
        <v>0</v>
      </c>
      <c r="F41" s="129">
        <v>500</v>
      </c>
      <c r="G41" s="177">
        <v>500</v>
      </c>
      <c r="H41" s="230"/>
      <c r="I41" s="176">
        <v>0</v>
      </c>
      <c r="J41" s="129">
        <v>0</v>
      </c>
      <c r="K41" s="129">
        <v>0</v>
      </c>
      <c r="L41" s="8">
        <v>498.9</v>
      </c>
      <c r="M41" s="177">
        <f t="shared" si="2"/>
        <v>498.9</v>
      </c>
      <c r="N41" s="230"/>
      <c r="O41" s="176">
        <v>0</v>
      </c>
      <c r="P41" s="129">
        <v>0</v>
      </c>
      <c r="Q41" s="129"/>
      <c r="R41" s="8"/>
      <c r="S41" s="177">
        <v>0</v>
      </c>
    </row>
    <row r="42" spans="1:19" x14ac:dyDescent="0.35">
      <c r="A42" s="251" t="s">
        <v>117</v>
      </c>
      <c r="B42" s="258"/>
      <c r="C42" s="176">
        <v>0</v>
      </c>
      <c r="D42" s="129">
        <v>0</v>
      </c>
      <c r="E42" s="129">
        <v>0</v>
      </c>
      <c r="F42" s="129">
        <v>0</v>
      </c>
      <c r="G42" s="177">
        <v>0</v>
      </c>
      <c r="H42" s="230"/>
      <c r="I42" s="176">
        <v>-125</v>
      </c>
      <c r="J42" s="129">
        <v>-125</v>
      </c>
      <c r="K42" s="129">
        <v>-100</v>
      </c>
      <c r="L42" s="8">
        <v>-150</v>
      </c>
      <c r="M42" s="177">
        <f t="shared" si="2"/>
        <v>-500</v>
      </c>
      <c r="N42" s="230"/>
      <c r="O42" s="176">
        <v>-450</v>
      </c>
      <c r="P42" s="129">
        <v>0</v>
      </c>
      <c r="Q42" s="129"/>
      <c r="R42" s="8"/>
      <c r="S42" s="177">
        <v>-450</v>
      </c>
    </row>
    <row r="43" spans="1:19" x14ac:dyDescent="0.35">
      <c r="A43" s="251" t="s">
        <v>73</v>
      </c>
      <c r="B43" s="258"/>
      <c r="C43" s="157">
        <v>0</v>
      </c>
      <c r="D43" s="158">
        <v>0</v>
      </c>
      <c r="E43" s="158">
        <v>0</v>
      </c>
      <c r="F43" s="158">
        <v>-2.1</v>
      </c>
      <c r="G43" s="160">
        <v>-2.1</v>
      </c>
      <c r="H43" s="230"/>
      <c r="I43" s="157">
        <v>0</v>
      </c>
      <c r="J43" s="158">
        <v>0</v>
      </c>
      <c r="K43" s="158">
        <v>0</v>
      </c>
      <c r="L43" s="14">
        <v>-4.4000000000000004</v>
      </c>
      <c r="M43" s="177">
        <f t="shared" si="2"/>
        <v>-4.4000000000000004</v>
      </c>
      <c r="N43" s="230"/>
      <c r="O43" s="157">
        <v>-2.5</v>
      </c>
      <c r="P43" s="158">
        <v>0</v>
      </c>
      <c r="Q43" s="158"/>
      <c r="R43" s="14"/>
      <c r="S43" s="177">
        <v>-2.5</v>
      </c>
    </row>
    <row r="44" spans="1:19" x14ac:dyDescent="0.35">
      <c r="A44" s="248" t="s">
        <v>227</v>
      </c>
      <c r="B44" s="258"/>
      <c r="C44" s="163">
        <v>-11.7</v>
      </c>
      <c r="D44" s="129">
        <v>-145.6</v>
      </c>
      <c r="E44" s="129">
        <v>-134.6</v>
      </c>
      <c r="F44" s="129">
        <v>443.8</v>
      </c>
      <c r="G44" s="164">
        <v>151.9</v>
      </c>
      <c r="H44" s="230"/>
      <c r="I44" s="163">
        <v>-192.4</v>
      </c>
      <c r="J44" s="129">
        <v>-173.7</v>
      </c>
      <c r="K44" s="355">
        <v>-233.9</v>
      </c>
      <c r="L44" s="52">
        <f>SUM(L38:L43)</f>
        <v>133.19999999999996</v>
      </c>
      <c r="M44" s="164">
        <f>SUM(I44:L44)</f>
        <v>-466.80000000000007</v>
      </c>
      <c r="N44" s="230"/>
      <c r="O44" s="163">
        <v>-630.20000000000005</v>
      </c>
      <c r="P44" s="129">
        <v>-12.4</v>
      </c>
      <c r="Q44" s="355"/>
      <c r="R44" s="52"/>
      <c r="S44" s="164">
        <v>-642.6</v>
      </c>
    </row>
    <row r="45" spans="1:19" x14ac:dyDescent="0.35">
      <c r="A45" s="238"/>
      <c r="B45" s="233"/>
      <c r="C45" s="256"/>
      <c r="D45" s="253"/>
      <c r="E45" s="260"/>
      <c r="F45" s="254"/>
      <c r="G45" s="255"/>
      <c r="H45" s="230"/>
      <c r="I45" s="256"/>
      <c r="J45" s="253"/>
      <c r="K45" s="360"/>
      <c r="L45" s="51"/>
      <c r="M45" s="255"/>
      <c r="N45" s="230"/>
      <c r="O45" s="256"/>
      <c r="P45" s="253"/>
      <c r="Q45" s="360"/>
      <c r="R45" s="51"/>
      <c r="S45" s="255"/>
    </row>
    <row r="46" spans="1:19" x14ac:dyDescent="0.35">
      <c r="A46" s="248" t="s">
        <v>74</v>
      </c>
      <c r="B46" s="258"/>
      <c r="C46" s="176">
        <v>-4</v>
      </c>
      <c r="D46" s="129">
        <v>-7.4</v>
      </c>
      <c r="E46" s="129">
        <v>-4.3</v>
      </c>
      <c r="F46" s="129">
        <v>5.0999999999999996</v>
      </c>
      <c r="G46" s="177">
        <v>-10.6</v>
      </c>
      <c r="H46" s="230"/>
      <c r="I46" s="176">
        <v>-2.4</v>
      </c>
      <c r="J46" s="129">
        <v>-1.6</v>
      </c>
      <c r="K46" s="129">
        <v>0</v>
      </c>
      <c r="L46" s="8">
        <v>1.7</v>
      </c>
      <c r="M46" s="177">
        <v>-2.2999999999999998</v>
      </c>
      <c r="N46" s="230"/>
      <c r="O46" s="176">
        <v>-4.0999999999999996</v>
      </c>
      <c r="P46" s="129">
        <v>5.0999999999999996</v>
      </c>
      <c r="Q46" s="129"/>
      <c r="R46" s="8"/>
      <c r="S46" s="177">
        <v>1</v>
      </c>
    </row>
    <row r="47" spans="1:19" x14ac:dyDescent="0.35">
      <c r="A47" s="238"/>
      <c r="B47" s="233"/>
      <c r="C47" s="264"/>
      <c r="D47" s="261"/>
      <c r="E47" s="265"/>
      <c r="F47" s="262"/>
      <c r="G47" s="263"/>
      <c r="H47" s="230"/>
      <c r="I47" s="264"/>
      <c r="J47" s="261"/>
      <c r="K47" s="261"/>
      <c r="L47" s="53"/>
      <c r="M47" s="263"/>
      <c r="N47" s="230"/>
      <c r="O47" s="264"/>
      <c r="P47" s="261"/>
      <c r="Q47" s="261"/>
      <c r="R47" s="53"/>
      <c r="S47" s="263"/>
    </row>
    <row r="48" spans="1:19" x14ac:dyDescent="0.35">
      <c r="A48" s="248" t="s">
        <v>194</v>
      </c>
      <c r="B48" s="258"/>
      <c r="C48" s="163">
        <v>15</v>
      </c>
      <c r="D48" s="129">
        <v>-197.6</v>
      </c>
      <c r="E48" s="129">
        <v>-19.7</v>
      </c>
      <c r="F48" s="129">
        <v>10.3</v>
      </c>
      <c r="G48" s="164">
        <v>-192</v>
      </c>
      <c r="H48" s="230"/>
      <c r="I48" s="163">
        <v>-2.8</v>
      </c>
      <c r="J48" s="129">
        <v>40.700000000000003</v>
      </c>
      <c r="K48" s="355">
        <v>32.299999999999997</v>
      </c>
      <c r="L48" s="52">
        <v>818.5</v>
      </c>
      <c r="M48" s="164">
        <v>888.7</v>
      </c>
      <c r="N48" s="230"/>
      <c r="O48" s="163">
        <v>-385</v>
      </c>
      <c r="P48" s="129">
        <v>50.1</v>
      </c>
      <c r="Q48" s="355"/>
      <c r="R48" s="52"/>
      <c r="S48" s="164">
        <v>-334.9</v>
      </c>
    </row>
    <row r="49" spans="1:19" x14ac:dyDescent="0.35">
      <c r="A49" s="238"/>
      <c r="B49" s="233"/>
      <c r="C49" s="256"/>
      <c r="D49" s="253"/>
      <c r="E49" s="260"/>
      <c r="F49" s="254"/>
      <c r="G49" s="255"/>
      <c r="H49" s="230"/>
      <c r="I49" s="256"/>
      <c r="J49" s="253"/>
      <c r="K49" s="360"/>
      <c r="L49" s="51"/>
      <c r="M49" s="255"/>
      <c r="N49" s="230"/>
      <c r="O49" s="256"/>
      <c r="P49" s="253"/>
      <c r="Q49" s="360"/>
      <c r="R49" s="51"/>
      <c r="S49" s="255"/>
    </row>
    <row r="50" spans="1:19" x14ac:dyDescent="0.35">
      <c r="A50" s="248" t="s">
        <v>108</v>
      </c>
      <c r="B50" s="258"/>
      <c r="C50" s="157">
        <v>1078</v>
      </c>
      <c r="D50" s="158">
        <v>1093</v>
      </c>
      <c r="E50" s="158">
        <v>895.4</v>
      </c>
      <c r="F50" s="158">
        <v>875.7</v>
      </c>
      <c r="G50" s="160">
        <v>1078</v>
      </c>
      <c r="H50" s="230"/>
      <c r="I50" s="157">
        <v>886</v>
      </c>
      <c r="J50" s="158">
        <v>883.2</v>
      </c>
      <c r="K50" s="158">
        <v>923.9</v>
      </c>
      <c r="L50" s="14">
        <v>956.2</v>
      </c>
      <c r="M50" s="160">
        <v>886</v>
      </c>
      <c r="N50" s="230"/>
      <c r="O50" s="157">
        <v>1774.7</v>
      </c>
      <c r="P50" s="158">
        <v>1389.7</v>
      </c>
      <c r="Q50" s="158"/>
      <c r="R50" s="14"/>
      <c r="S50" s="160">
        <v>1774.7</v>
      </c>
    </row>
    <row r="51" spans="1:19" x14ac:dyDescent="0.35">
      <c r="A51" s="238"/>
      <c r="B51" s="230"/>
      <c r="C51" s="252"/>
      <c r="D51" s="260"/>
      <c r="E51" s="260"/>
      <c r="F51" s="266"/>
      <c r="G51" s="267"/>
      <c r="H51" s="230"/>
      <c r="I51" s="252"/>
      <c r="J51" s="260"/>
      <c r="K51" s="361"/>
      <c r="L51" s="54"/>
      <c r="M51" s="267"/>
      <c r="N51" s="230"/>
      <c r="O51" s="252"/>
      <c r="P51" s="260"/>
      <c r="Q51" s="361"/>
      <c r="R51" s="54"/>
      <c r="S51" s="267"/>
    </row>
    <row r="52" spans="1:19" ht="13.3" thickBot="1" x14ac:dyDescent="0.4">
      <c r="A52" s="248" t="s">
        <v>75</v>
      </c>
      <c r="B52" s="238"/>
      <c r="C52" s="188">
        <v>1093</v>
      </c>
      <c r="D52" s="189">
        <v>895.4</v>
      </c>
      <c r="E52" s="189">
        <v>875.7</v>
      </c>
      <c r="F52" s="189">
        <v>886</v>
      </c>
      <c r="G52" s="188">
        <v>886</v>
      </c>
      <c r="H52" s="238"/>
      <c r="I52" s="188">
        <v>883.2</v>
      </c>
      <c r="J52" s="189">
        <v>923.9</v>
      </c>
      <c r="K52" s="189">
        <v>956.2</v>
      </c>
      <c r="L52" s="16">
        <v>1774.7</v>
      </c>
      <c r="M52" s="190">
        <v>1774.7</v>
      </c>
      <c r="N52" s="238"/>
      <c r="O52" s="188">
        <v>1389.7</v>
      </c>
      <c r="P52" s="189">
        <v>1439.8</v>
      </c>
      <c r="Q52" s="189"/>
      <c r="R52" s="16"/>
      <c r="S52" s="190">
        <v>1439.8000000000002</v>
      </c>
    </row>
    <row r="53" spans="1:19" ht="13.3" thickTop="1" x14ac:dyDescent="0.35">
      <c r="A53" s="248"/>
      <c r="B53" s="230"/>
      <c r="C53" s="268"/>
      <c r="D53" s="269"/>
      <c r="E53" s="269"/>
      <c r="F53" s="269"/>
      <c r="G53" s="271"/>
      <c r="H53" s="230"/>
      <c r="I53" s="268"/>
      <c r="J53" s="269"/>
      <c r="K53" s="269"/>
      <c r="L53" s="55"/>
      <c r="M53" s="270"/>
      <c r="N53" s="230"/>
      <c r="O53" s="268"/>
      <c r="P53" s="269"/>
      <c r="Q53" s="269"/>
      <c r="R53" s="55"/>
      <c r="S53" s="270"/>
    </row>
    <row r="54" spans="1:19" x14ac:dyDescent="0.35">
      <c r="A54" s="248" t="s">
        <v>131</v>
      </c>
      <c r="B54" s="230"/>
      <c r="C54" s="268"/>
      <c r="D54" s="269"/>
      <c r="E54" s="269"/>
      <c r="F54" s="269"/>
      <c r="G54" s="270"/>
      <c r="H54" s="230"/>
      <c r="I54" s="268"/>
      <c r="J54" s="269"/>
      <c r="K54" s="269"/>
      <c r="L54" s="55"/>
      <c r="M54" s="270"/>
      <c r="N54" s="230"/>
      <c r="O54" s="268"/>
      <c r="P54" s="269"/>
      <c r="Q54" s="269"/>
      <c r="R54" s="55"/>
      <c r="S54" s="270"/>
    </row>
    <row r="55" spans="1:19" x14ac:dyDescent="0.35">
      <c r="A55" s="248" t="s">
        <v>187</v>
      </c>
      <c r="B55" s="230"/>
      <c r="C55" s="268"/>
      <c r="D55" s="269"/>
      <c r="E55" s="269"/>
      <c r="F55" s="269"/>
      <c r="G55" s="270"/>
      <c r="H55" s="230"/>
      <c r="I55" s="268"/>
      <c r="J55" s="269"/>
      <c r="K55" s="269"/>
      <c r="L55" s="55"/>
      <c r="M55" s="270"/>
      <c r="N55" s="230"/>
      <c r="O55" s="268"/>
      <c r="P55" s="269"/>
      <c r="Q55" s="269"/>
      <c r="R55" s="55"/>
      <c r="S55" s="270"/>
    </row>
    <row r="56" spans="1:19" ht="25.75" x14ac:dyDescent="0.35">
      <c r="A56" s="378" t="s">
        <v>234</v>
      </c>
      <c r="B56" s="403"/>
      <c r="C56" s="401">
        <v>0</v>
      </c>
      <c r="D56" s="220">
        <v>0</v>
      </c>
      <c r="E56" s="220">
        <v>0</v>
      </c>
      <c r="F56" s="220">
        <v>0</v>
      </c>
      <c r="G56" s="402">
        <v>0</v>
      </c>
      <c r="H56" s="403">
        <v>0</v>
      </c>
      <c r="I56" s="401">
        <v>0</v>
      </c>
      <c r="J56" s="220">
        <v>0</v>
      </c>
      <c r="K56" s="220">
        <v>0</v>
      </c>
      <c r="L56" s="411">
        <v>23.5</v>
      </c>
      <c r="M56" s="410">
        <v>23.5</v>
      </c>
      <c r="N56" s="403">
        <v>0</v>
      </c>
      <c r="O56" s="454">
        <v>28.7</v>
      </c>
      <c r="P56" s="220">
        <v>0</v>
      </c>
      <c r="Q56" s="220"/>
      <c r="R56" s="411"/>
      <c r="S56" s="410">
        <v>28.7</v>
      </c>
    </row>
    <row r="57" spans="1:19" x14ac:dyDescent="0.35">
      <c r="A57" s="248" t="s">
        <v>186</v>
      </c>
      <c r="B57" s="403"/>
      <c r="C57" s="404">
        <v>0</v>
      </c>
      <c r="D57" s="400">
        <v>0</v>
      </c>
      <c r="E57" s="400">
        <v>0</v>
      </c>
      <c r="F57" s="380">
        <v>10.3</v>
      </c>
      <c r="G57" s="381">
        <f>F57</f>
        <v>10.3</v>
      </c>
      <c r="H57" s="403"/>
      <c r="I57" s="404">
        <v>0</v>
      </c>
      <c r="J57" s="400">
        <v>0</v>
      </c>
      <c r="K57" s="400">
        <v>0</v>
      </c>
      <c r="L57" s="398">
        <v>0</v>
      </c>
      <c r="M57" s="402">
        <v>0</v>
      </c>
      <c r="N57" s="403"/>
      <c r="O57" s="404">
        <v>0</v>
      </c>
      <c r="P57" s="400">
        <v>0</v>
      </c>
      <c r="Q57" s="400"/>
      <c r="R57" s="398"/>
      <c r="S57" s="402">
        <v>0</v>
      </c>
    </row>
    <row r="58" spans="1:19" ht="30" customHeight="1" thickBot="1" x14ac:dyDescent="0.4">
      <c r="A58" s="378" t="s">
        <v>132</v>
      </c>
      <c r="B58" s="407"/>
      <c r="C58" s="405">
        <v>0</v>
      </c>
      <c r="D58" s="412">
        <v>44.8</v>
      </c>
      <c r="E58" s="406">
        <v>0</v>
      </c>
      <c r="F58" s="406">
        <v>0</v>
      </c>
      <c r="G58" s="413">
        <v>44.8</v>
      </c>
      <c r="H58" s="403"/>
      <c r="I58" s="405">
        <v>0</v>
      </c>
      <c r="J58" s="406">
        <v>0</v>
      </c>
      <c r="K58" s="406">
        <v>0</v>
      </c>
      <c r="L58" s="409">
        <v>0</v>
      </c>
      <c r="M58" s="408">
        <v>0</v>
      </c>
      <c r="N58" s="403"/>
      <c r="O58" s="405">
        <v>0</v>
      </c>
      <c r="P58" s="406">
        <v>0</v>
      </c>
      <c r="Q58" s="406"/>
      <c r="R58" s="409"/>
      <c r="S58" s="408">
        <v>0</v>
      </c>
    </row>
    <row r="59" spans="1:19" ht="18.75" customHeight="1" thickTop="1" x14ac:dyDescent="0.35">
      <c r="A59" s="230"/>
      <c r="B59" s="362"/>
      <c r="C59" s="362"/>
      <c r="D59" s="362"/>
      <c r="E59" s="362"/>
      <c r="F59" s="362"/>
      <c r="G59" s="362"/>
      <c r="H59" s="230"/>
      <c r="I59" s="362"/>
      <c r="J59" s="362"/>
      <c r="K59" s="362"/>
      <c r="L59" s="56"/>
      <c r="M59" s="362"/>
      <c r="N59" s="230"/>
      <c r="O59" s="362"/>
      <c r="P59" s="362"/>
    </row>
    <row r="60" spans="1:19" x14ac:dyDescent="0.35">
      <c r="A60" s="468"/>
      <c r="B60" s="468"/>
      <c r="C60" s="468"/>
      <c r="D60" s="468"/>
      <c r="E60" s="468"/>
      <c r="F60" s="468"/>
      <c r="G60" s="468"/>
      <c r="H60" s="468"/>
      <c r="I60" s="468"/>
      <c r="J60" s="468"/>
      <c r="M60" s="363"/>
    </row>
    <row r="61" spans="1:19" ht="18.75" customHeight="1" x14ac:dyDescent="0.35"/>
    <row r="62" spans="1:19" ht="18.75" customHeight="1" x14ac:dyDescent="0.35"/>
    <row r="63" spans="1:19" ht="18.75" customHeight="1" x14ac:dyDescent="0.35"/>
    <row r="64" spans="1:19" ht="18.75" customHeight="1" x14ac:dyDescent="0.35"/>
    <row r="65" ht="18.75" customHeight="1" x14ac:dyDescent="0.35"/>
    <row r="66" ht="18.75" customHeight="1" x14ac:dyDescent="0.35"/>
    <row r="67" ht="18.75" customHeight="1" x14ac:dyDescent="0.35"/>
    <row r="68" ht="18.75" customHeight="1" x14ac:dyDescent="0.35"/>
    <row r="69" ht="18.75" customHeight="1" x14ac:dyDescent="0.35"/>
    <row r="70" ht="18.75" customHeight="1" x14ac:dyDescent="0.35"/>
    <row r="71" ht="18.75" customHeight="1" x14ac:dyDescent="0.35"/>
    <row r="72" ht="18.75" customHeight="1" x14ac:dyDescent="0.35"/>
    <row r="73" ht="18.75" customHeight="1" x14ac:dyDescent="0.35"/>
    <row r="74" ht="18.75" customHeight="1" x14ac:dyDescent="0.35"/>
    <row r="75" ht="18.75" customHeight="1" x14ac:dyDescent="0.35"/>
    <row r="76" ht="18.75" customHeight="1" x14ac:dyDescent="0.35"/>
    <row r="77" ht="18.75" customHeight="1" x14ac:dyDescent="0.35"/>
    <row r="78" ht="18.75" customHeight="1" x14ac:dyDescent="0.35"/>
    <row r="79" ht="18.75" customHeight="1" x14ac:dyDescent="0.35"/>
    <row r="80" ht="18.75" customHeight="1" x14ac:dyDescent="0.35"/>
    <row r="81" ht="18.75" customHeight="1" x14ac:dyDescent="0.35"/>
    <row r="82" ht="18.75" customHeight="1" x14ac:dyDescent="0.35"/>
    <row r="83" ht="18.75" customHeight="1" x14ac:dyDescent="0.35"/>
    <row r="84" ht="18.75" customHeight="1" x14ac:dyDescent="0.35"/>
    <row r="85" ht="18.75" customHeight="1" x14ac:dyDescent="0.35"/>
    <row r="86" ht="18.75" customHeight="1" x14ac:dyDescent="0.35"/>
    <row r="87" ht="18.75" customHeight="1" x14ac:dyDescent="0.35"/>
    <row r="88" ht="18.75" customHeight="1" x14ac:dyDescent="0.35"/>
    <row r="89" ht="18.75" customHeight="1" x14ac:dyDescent="0.35"/>
    <row r="90" ht="18.75" customHeight="1" x14ac:dyDescent="0.35"/>
    <row r="91" ht="18.75" customHeight="1" x14ac:dyDescent="0.35"/>
    <row r="92" ht="18.75" customHeight="1" x14ac:dyDescent="0.35"/>
  </sheetData>
  <mergeCells count="2">
    <mergeCell ref="A2:G2"/>
    <mergeCell ref="A60:J60"/>
  </mergeCells>
  <pageMargins left="0.7" right="0.7" top="0.75" bottom="0.75" header="0.3" footer="0.3"/>
  <pageSetup scale="74" fitToHeight="0"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8"/>
  <sheetViews>
    <sheetView zoomScale="70" zoomScaleNormal="70" workbookViewId="0">
      <pane xSplit="1" ySplit="8" topLeftCell="B12" activePane="bottomRight" state="frozen"/>
      <selection activeCell="R133" sqref="R133"/>
      <selection pane="topRight" activeCell="R133" sqref="R133"/>
      <selection pane="bottomLeft" activeCell="R133" sqref="R133"/>
      <selection pane="bottomRight" activeCell="A41" sqref="A41"/>
    </sheetView>
  </sheetViews>
  <sheetFormatPr defaultColWidth="21.36328125" defaultRowHeight="12.9" x14ac:dyDescent="0.35"/>
  <cols>
    <col min="1" max="1" width="36.6328125" style="10" customWidth="1"/>
    <col min="2" max="2" width="1.36328125" style="10" customWidth="1"/>
    <col min="3" max="7" width="16.1796875" style="10" customWidth="1"/>
    <col min="8" max="8" width="1.81640625" style="10" customWidth="1"/>
    <col min="9" max="13" width="16.1796875" style="10" customWidth="1"/>
    <col min="14" max="14" width="1.81640625" style="10" customWidth="1"/>
    <col min="15" max="19" width="16.1796875" style="10" customWidth="1"/>
    <col min="20" max="16384" width="21.36328125" style="10"/>
  </cols>
  <sheetData>
    <row r="1" spans="1:24" ht="18.75" customHeight="1" x14ac:dyDescent="0.45">
      <c r="A1" s="364" t="s">
        <v>0</v>
      </c>
      <c r="B1" s="352"/>
      <c r="C1" s="32"/>
      <c r="D1" s="32"/>
      <c r="E1" s="32"/>
      <c r="F1" s="32"/>
      <c r="G1" s="32"/>
      <c r="H1" s="32"/>
      <c r="I1" s="32"/>
      <c r="J1" s="32"/>
      <c r="K1" s="32"/>
      <c r="L1" s="32"/>
      <c r="M1" s="32"/>
      <c r="N1" s="32"/>
      <c r="O1" s="32"/>
      <c r="P1" s="32"/>
    </row>
    <row r="2" spans="1:24" ht="24" customHeight="1" x14ac:dyDescent="0.4">
      <c r="A2" s="469" t="s">
        <v>76</v>
      </c>
      <c r="B2" s="469"/>
      <c r="C2" s="469"/>
      <c r="D2" s="469"/>
      <c r="E2" s="469"/>
      <c r="F2" s="469"/>
      <c r="G2" s="469"/>
      <c r="H2" s="469"/>
      <c r="I2" s="469"/>
      <c r="J2" s="469"/>
    </row>
    <row r="3" spans="1:24" ht="18.75" customHeight="1" x14ac:dyDescent="0.45">
      <c r="A3" s="365" t="s">
        <v>2</v>
      </c>
      <c r="B3" s="352"/>
      <c r="C3" s="32"/>
      <c r="D3" s="32"/>
      <c r="E3" s="32"/>
      <c r="F3" s="32"/>
      <c r="G3" s="32"/>
      <c r="H3" s="32"/>
      <c r="I3" s="32"/>
      <c r="J3" s="32"/>
      <c r="K3" s="32"/>
      <c r="L3" s="32"/>
      <c r="M3" s="32"/>
      <c r="N3" s="32"/>
      <c r="O3" s="32"/>
      <c r="P3" s="32"/>
    </row>
    <row r="4" spans="1:24" ht="18.75" customHeight="1" x14ac:dyDescent="0.35">
      <c r="A4" s="352"/>
      <c r="B4" s="352"/>
      <c r="C4" s="352"/>
      <c r="D4" s="352"/>
      <c r="E4" s="352"/>
      <c r="F4" s="352"/>
      <c r="G4" s="352"/>
      <c r="H4" s="352"/>
      <c r="I4" s="366"/>
      <c r="J4" s="352"/>
      <c r="K4" s="352"/>
      <c r="L4" s="352"/>
      <c r="M4" s="352"/>
      <c r="N4" s="425"/>
      <c r="O4" s="366"/>
      <c r="P4" s="366"/>
    </row>
    <row r="5" spans="1:24" ht="18.75" customHeight="1" x14ac:dyDescent="0.35">
      <c r="A5" s="352"/>
      <c r="B5" s="352"/>
      <c r="C5" s="352"/>
      <c r="D5" s="352"/>
      <c r="E5" s="352"/>
      <c r="F5" s="352"/>
      <c r="G5" s="352"/>
      <c r="H5" s="352"/>
      <c r="I5" s="352"/>
      <c r="J5" s="352"/>
      <c r="K5" s="352"/>
      <c r="L5" s="352"/>
      <c r="M5" s="352"/>
      <c r="N5" s="425"/>
      <c r="O5" s="425"/>
      <c r="P5" s="451"/>
    </row>
    <row r="6" spans="1:24" ht="18.75" customHeight="1" x14ac:dyDescent="0.35">
      <c r="A6" s="133"/>
      <c r="B6" s="351"/>
      <c r="C6" s="77" t="s">
        <v>3</v>
      </c>
      <c r="D6" s="78" t="s">
        <v>4</v>
      </c>
      <c r="E6" s="78" t="s">
        <v>5</v>
      </c>
      <c r="F6" s="78" t="s">
        <v>6</v>
      </c>
      <c r="G6" s="272"/>
      <c r="H6" s="351"/>
      <c r="I6" s="77" t="s">
        <v>3</v>
      </c>
      <c r="J6" s="78" t="s">
        <v>4</v>
      </c>
      <c r="K6" s="78" t="s">
        <v>5</v>
      </c>
      <c r="L6" s="2" t="s">
        <v>6</v>
      </c>
      <c r="M6" s="272"/>
      <c r="N6" s="426"/>
      <c r="O6" s="77" t="s">
        <v>3</v>
      </c>
      <c r="P6" s="78" t="s">
        <v>4</v>
      </c>
      <c r="Q6" s="78" t="s">
        <v>5</v>
      </c>
      <c r="R6" s="2" t="s">
        <v>6</v>
      </c>
      <c r="S6" s="272"/>
    </row>
    <row r="7" spans="1:24" ht="18.75" customHeight="1" x14ac:dyDescent="0.35">
      <c r="A7" s="137"/>
      <c r="B7" s="351"/>
      <c r="C7" s="80" t="s">
        <v>7</v>
      </c>
      <c r="D7" s="81" t="s">
        <v>8</v>
      </c>
      <c r="E7" s="81" t="s">
        <v>9</v>
      </c>
      <c r="F7" s="81" t="s">
        <v>10</v>
      </c>
      <c r="G7" s="139" t="s">
        <v>11</v>
      </c>
      <c r="H7" s="351"/>
      <c r="I7" s="80" t="s">
        <v>7</v>
      </c>
      <c r="J7" s="81" t="s">
        <v>8</v>
      </c>
      <c r="K7" s="81" t="s">
        <v>9</v>
      </c>
      <c r="L7" s="4" t="s">
        <v>10</v>
      </c>
      <c r="M7" s="139" t="s">
        <v>11</v>
      </c>
      <c r="N7" s="426"/>
      <c r="O7" s="80" t="s">
        <v>7</v>
      </c>
      <c r="P7" s="81" t="s">
        <v>8</v>
      </c>
      <c r="Q7" s="81" t="s">
        <v>9</v>
      </c>
      <c r="R7" s="4" t="s">
        <v>10</v>
      </c>
      <c r="S7" s="139" t="s">
        <v>11</v>
      </c>
    </row>
    <row r="8" spans="1:24" ht="18.75" customHeight="1" x14ac:dyDescent="0.35">
      <c r="A8" s="137"/>
      <c r="B8" s="351"/>
      <c r="C8" s="84">
        <v>2018</v>
      </c>
      <c r="D8" s="85">
        <v>2018</v>
      </c>
      <c r="E8" s="85">
        <v>2018</v>
      </c>
      <c r="F8" s="85">
        <v>2019</v>
      </c>
      <c r="G8" s="141">
        <v>2019</v>
      </c>
      <c r="H8" s="351"/>
      <c r="I8" s="84">
        <v>2019</v>
      </c>
      <c r="J8" s="85">
        <v>2019</v>
      </c>
      <c r="K8" s="85">
        <v>2019</v>
      </c>
      <c r="L8" s="6">
        <v>2020</v>
      </c>
      <c r="M8" s="141">
        <v>2020</v>
      </c>
      <c r="N8" s="426"/>
      <c r="O8" s="84">
        <v>2020</v>
      </c>
      <c r="P8" s="85">
        <v>2020</v>
      </c>
      <c r="Q8" s="85">
        <v>2020</v>
      </c>
      <c r="R8" s="6">
        <v>2021</v>
      </c>
      <c r="S8" s="141">
        <v>2021</v>
      </c>
    </row>
    <row r="9" spans="1:24" ht="18.75" customHeight="1" x14ac:dyDescent="0.35">
      <c r="A9" s="133"/>
      <c r="B9" s="351"/>
      <c r="C9" s="273"/>
      <c r="D9" s="274"/>
      <c r="E9" s="274"/>
      <c r="F9" s="274"/>
      <c r="G9" s="133"/>
      <c r="H9" s="351"/>
      <c r="I9" s="273"/>
      <c r="J9" s="274"/>
      <c r="K9" s="274"/>
      <c r="L9" s="11"/>
      <c r="M9" s="133"/>
      <c r="N9" s="426"/>
      <c r="O9" s="273"/>
      <c r="P9" s="274"/>
      <c r="Q9" s="274"/>
      <c r="R9" s="11"/>
      <c r="S9" s="133"/>
    </row>
    <row r="10" spans="1:24" x14ac:dyDescent="0.35">
      <c r="A10" s="147" t="s">
        <v>77</v>
      </c>
      <c r="B10" s="351"/>
      <c r="C10" s="142"/>
      <c r="D10" s="143"/>
      <c r="E10" s="143"/>
      <c r="F10" s="143"/>
      <c r="G10" s="137"/>
      <c r="H10" s="351"/>
      <c r="I10" s="142"/>
      <c r="J10" s="143"/>
      <c r="K10" s="143"/>
      <c r="L10" s="29"/>
      <c r="M10" s="137"/>
      <c r="N10" s="426"/>
      <c r="O10" s="142"/>
      <c r="P10" s="143"/>
      <c r="Q10" s="143"/>
      <c r="R10" s="29"/>
      <c r="S10" s="137"/>
    </row>
    <row r="11" spans="1:24" x14ac:dyDescent="0.35">
      <c r="A11" s="151" t="s">
        <v>112</v>
      </c>
      <c r="B11" s="155"/>
      <c r="C11" s="152">
        <v>350.4</v>
      </c>
      <c r="D11" s="153">
        <v>420.6</v>
      </c>
      <c r="E11" s="153">
        <v>481.3</v>
      </c>
      <c r="F11" s="275">
        <v>550</v>
      </c>
      <c r="G11" s="154">
        <v>1802.3</v>
      </c>
      <c r="H11" s="132"/>
      <c r="I11" s="152">
        <v>595.79999999999995</v>
      </c>
      <c r="J11" s="153">
        <v>663.7</v>
      </c>
      <c r="K11" s="153">
        <v>715</v>
      </c>
      <c r="L11" s="13">
        <v>777.4</v>
      </c>
      <c r="M11" s="154">
        <v>2751.9</v>
      </c>
      <c r="N11" s="132"/>
      <c r="O11" s="152">
        <v>803</v>
      </c>
      <c r="P11" s="153">
        <v>841.2</v>
      </c>
      <c r="Q11" s="153"/>
      <c r="R11" s="13"/>
      <c r="S11" s="154">
        <v>1644.2</v>
      </c>
      <c r="V11" s="456"/>
      <c r="X11" s="456"/>
    </row>
    <row r="12" spans="1:24" x14ac:dyDescent="0.35">
      <c r="A12" s="156" t="s">
        <v>111</v>
      </c>
      <c r="B12" s="161"/>
      <c r="C12" s="157">
        <v>181.2</v>
      </c>
      <c r="D12" s="158">
        <v>166.4</v>
      </c>
      <c r="E12" s="158">
        <v>150.1</v>
      </c>
      <c r="F12" s="159">
        <v>137.4</v>
      </c>
      <c r="G12" s="160">
        <v>635.1</v>
      </c>
      <c r="H12" s="162"/>
      <c r="I12" s="157">
        <v>112</v>
      </c>
      <c r="J12" s="158">
        <v>103.5</v>
      </c>
      <c r="K12" s="158">
        <v>91.2</v>
      </c>
      <c r="L12" s="15">
        <v>79.900000000000006</v>
      </c>
      <c r="M12" s="160">
        <v>386.6</v>
      </c>
      <c r="N12" s="162"/>
      <c r="O12" s="157">
        <v>62.1</v>
      </c>
      <c r="P12" s="158">
        <v>51.2</v>
      </c>
      <c r="Q12" s="158"/>
      <c r="R12" s="15"/>
      <c r="S12" s="160">
        <v>113.30000000000001</v>
      </c>
      <c r="V12" s="456"/>
      <c r="X12" s="456"/>
    </row>
    <row r="13" spans="1:24" ht="25.75" x14ac:dyDescent="0.35">
      <c r="A13" s="151" t="s">
        <v>128</v>
      </c>
      <c r="B13" s="161"/>
      <c r="C13" s="163">
        <v>531.6</v>
      </c>
      <c r="D13" s="129">
        <v>587</v>
      </c>
      <c r="E13" s="129">
        <v>631.4</v>
      </c>
      <c r="F13" s="129">
        <v>687.4</v>
      </c>
      <c r="G13" s="164">
        <v>2437.4</v>
      </c>
      <c r="H13" s="162"/>
      <c r="I13" s="163">
        <v>707.8</v>
      </c>
      <c r="J13" s="129">
        <v>767.2</v>
      </c>
      <c r="K13" s="129">
        <v>806.2</v>
      </c>
      <c r="L13" s="8">
        <v>857.3</v>
      </c>
      <c r="M13" s="164">
        <v>3138.5</v>
      </c>
      <c r="N13" s="162"/>
      <c r="O13" s="163">
        <v>865.1</v>
      </c>
      <c r="P13" s="129">
        <v>892.4</v>
      </c>
      <c r="Q13" s="129"/>
      <c r="R13" s="8"/>
      <c r="S13" s="164">
        <v>1757.5</v>
      </c>
      <c r="V13" s="456"/>
      <c r="X13" s="456"/>
    </row>
    <row r="14" spans="1:24" x14ac:dyDescent="0.35">
      <c r="A14" s="151" t="s">
        <v>119</v>
      </c>
      <c r="B14" s="166"/>
      <c r="C14" s="157">
        <v>28.3</v>
      </c>
      <c r="D14" s="158">
        <v>24.7</v>
      </c>
      <c r="E14" s="158">
        <v>29.5</v>
      </c>
      <c r="F14" s="158">
        <v>49.9</v>
      </c>
      <c r="G14" s="160">
        <v>132.4</v>
      </c>
      <c r="H14" s="165"/>
      <c r="I14" s="157">
        <v>27.7</v>
      </c>
      <c r="J14" s="158">
        <v>29.6</v>
      </c>
      <c r="K14" s="158">
        <v>36.5</v>
      </c>
      <c r="L14" s="14">
        <v>42</v>
      </c>
      <c r="M14" s="160">
        <v>135.80000000000001</v>
      </c>
      <c r="N14" s="165"/>
      <c r="O14" s="157">
        <v>20.6</v>
      </c>
      <c r="P14" s="158">
        <v>20.7</v>
      </c>
      <c r="Q14" s="158"/>
      <c r="R14" s="14"/>
      <c r="S14" s="160">
        <v>41.3</v>
      </c>
      <c r="T14" s="352"/>
      <c r="U14" s="352"/>
      <c r="V14" s="456"/>
      <c r="W14" s="352"/>
      <c r="X14" s="456"/>
    </row>
    <row r="15" spans="1:24" x14ac:dyDescent="0.35">
      <c r="A15" s="167" t="s">
        <v>14</v>
      </c>
      <c r="B15" s="276"/>
      <c r="C15" s="176">
        <v>559.9</v>
      </c>
      <c r="D15" s="129">
        <v>611.70000000000005</v>
      </c>
      <c r="E15" s="129">
        <v>660.9</v>
      </c>
      <c r="F15" s="129">
        <v>737.3</v>
      </c>
      <c r="G15" s="177">
        <v>2569.8000000000002</v>
      </c>
      <c r="H15" s="162"/>
      <c r="I15" s="176">
        <v>735.5</v>
      </c>
      <c r="J15" s="129">
        <v>796.8</v>
      </c>
      <c r="K15" s="129">
        <v>842.7</v>
      </c>
      <c r="L15" s="8">
        <v>899.3</v>
      </c>
      <c r="M15" s="177">
        <v>3274.3</v>
      </c>
      <c r="N15" s="162"/>
      <c r="O15" s="176">
        <v>885.7</v>
      </c>
      <c r="P15" s="129">
        <v>913.1</v>
      </c>
      <c r="Q15" s="129"/>
      <c r="R15" s="8"/>
      <c r="S15" s="177">
        <v>1798.8000000000002</v>
      </c>
      <c r="T15" s="352"/>
      <c r="U15" s="352"/>
      <c r="V15" s="456"/>
      <c r="W15" s="352"/>
      <c r="X15" s="456"/>
    </row>
    <row r="16" spans="1:24" x14ac:dyDescent="0.35">
      <c r="A16" s="137"/>
      <c r="B16" s="353"/>
      <c r="C16" s="208"/>
      <c r="D16" s="277"/>
      <c r="E16" s="277"/>
      <c r="F16" s="278"/>
      <c r="G16" s="204"/>
      <c r="H16" s="351"/>
      <c r="I16" s="208"/>
      <c r="J16" s="277"/>
      <c r="K16" s="277"/>
      <c r="L16" s="34"/>
      <c r="M16" s="204"/>
      <c r="N16" s="426"/>
      <c r="O16" s="208"/>
      <c r="P16" s="277"/>
      <c r="Q16" s="277"/>
      <c r="R16" s="34"/>
      <c r="S16" s="204"/>
      <c r="T16" s="352"/>
      <c r="U16" s="352"/>
      <c r="V16" s="456"/>
      <c r="W16" s="352"/>
      <c r="X16" s="456"/>
    </row>
    <row r="17" spans="1:24" x14ac:dyDescent="0.35">
      <c r="A17" s="147" t="s">
        <v>15</v>
      </c>
      <c r="B17" s="353"/>
      <c r="C17" s="279"/>
      <c r="D17" s="280"/>
      <c r="E17" s="280"/>
      <c r="F17" s="281"/>
      <c r="G17" s="276"/>
      <c r="H17" s="351"/>
      <c r="I17" s="279"/>
      <c r="J17" s="280"/>
      <c r="K17" s="280"/>
      <c r="L17" s="35"/>
      <c r="M17" s="276"/>
      <c r="N17" s="426"/>
      <c r="O17" s="279"/>
      <c r="P17" s="280"/>
      <c r="Q17" s="280"/>
      <c r="R17" s="35"/>
      <c r="S17" s="276"/>
      <c r="T17" s="352"/>
      <c r="U17" s="352"/>
      <c r="V17" s="456"/>
      <c r="W17" s="352"/>
      <c r="X17" s="456"/>
    </row>
    <row r="18" spans="1:24" ht="25.75" x14ac:dyDescent="0.35">
      <c r="A18" s="174" t="s">
        <v>129</v>
      </c>
      <c r="B18" s="282"/>
      <c r="C18" s="176">
        <v>47.7</v>
      </c>
      <c r="D18" s="129">
        <v>51</v>
      </c>
      <c r="E18" s="129">
        <v>51.2</v>
      </c>
      <c r="F18" s="129">
        <v>53</v>
      </c>
      <c r="G18" s="177">
        <v>202.9</v>
      </c>
      <c r="H18" s="351"/>
      <c r="I18" s="176">
        <v>56.1</v>
      </c>
      <c r="J18" s="129">
        <v>49.6</v>
      </c>
      <c r="K18" s="129">
        <v>50.8</v>
      </c>
      <c r="L18" s="8">
        <v>53.1</v>
      </c>
      <c r="M18" s="177">
        <v>209.6</v>
      </c>
      <c r="N18" s="426"/>
      <c r="O18" s="176">
        <v>53.6</v>
      </c>
      <c r="P18" s="129">
        <v>54.2</v>
      </c>
      <c r="Q18" s="129"/>
      <c r="R18" s="8"/>
      <c r="S18" s="177">
        <v>107.80000000000001</v>
      </c>
      <c r="T18" s="352"/>
      <c r="U18" s="352"/>
      <c r="V18" s="456"/>
      <c r="W18" s="352"/>
      <c r="X18" s="456"/>
    </row>
    <row r="19" spans="1:24" x14ac:dyDescent="0.35">
      <c r="A19" s="174" t="s">
        <v>120</v>
      </c>
      <c r="B19" s="353"/>
      <c r="C19" s="157">
        <v>12</v>
      </c>
      <c r="D19" s="158">
        <v>11.4</v>
      </c>
      <c r="E19" s="158">
        <v>12.6</v>
      </c>
      <c r="F19" s="158">
        <v>13.9</v>
      </c>
      <c r="G19" s="160">
        <v>49.9</v>
      </c>
      <c r="H19" s="351"/>
      <c r="I19" s="157">
        <v>12.5</v>
      </c>
      <c r="J19" s="158">
        <v>16.5</v>
      </c>
      <c r="K19" s="158">
        <v>15.3</v>
      </c>
      <c r="L19" s="14">
        <v>16.399999999999999</v>
      </c>
      <c r="M19" s="160">
        <v>60.699999999999996</v>
      </c>
      <c r="N19" s="426"/>
      <c r="O19" s="157">
        <v>15.6</v>
      </c>
      <c r="P19" s="158">
        <v>13.4</v>
      </c>
      <c r="Q19" s="158"/>
      <c r="R19" s="14"/>
      <c r="S19" s="160">
        <v>29</v>
      </c>
      <c r="T19" s="352"/>
      <c r="U19" s="352"/>
      <c r="V19" s="456"/>
      <c r="W19" s="352"/>
      <c r="X19" s="456"/>
    </row>
    <row r="20" spans="1:24" hidden="1" x14ac:dyDescent="0.35">
      <c r="A20" s="174"/>
      <c r="B20" s="353"/>
      <c r="C20" s="176"/>
      <c r="D20" s="129"/>
      <c r="E20" s="129"/>
      <c r="F20" s="129"/>
      <c r="G20" s="177"/>
      <c r="H20" s="351"/>
      <c r="I20" s="176"/>
      <c r="J20" s="129"/>
      <c r="K20" s="129"/>
      <c r="L20" s="8">
        <v>0</v>
      </c>
      <c r="M20" s="177">
        <v>0</v>
      </c>
      <c r="N20" s="426"/>
      <c r="O20" s="176"/>
      <c r="P20" s="129"/>
      <c r="Q20" s="129"/>
      <c r="R20" s="8"/>
      <c r="S20" s="177"/>
      <c r="T20" s="352"/>
      <c r="U20" s="352"/>
      <c r="V20" s="456"/>
      <c r="W20" s="352"/>
      <c r="X20" s="456"/>
    </row>
    <row r="21" spans="1:24" x14ac:dyDescent="0.35">
      <c r="A21" s="167" t="s">
        <v>78</v>
      </c>
      <c r="B21" s="282"/>
      <c r="C21" s="176">
        <v>59.7</v>
      </c>
      <c r="D21" s="129">
        <v>62.4</v>
      </c>
      <c r="E21" s="129">
        <v>63.8</v>
      </c>
      <c r="F21" s="129">
        <v>66.900000000000006</v>
      </c>
      <c r="G21" s="177">
        <v>252.8</v>
      </c>
      <c r="H21" s="351"/>
      <c r="I21" s="176">
        <v>68.599999999999994</v>
      </c>
      <c r="J21" s="129">
        <v>66.099999999999994</v>
      </c>
      <c r="K21" s="129">
        <v>66.099999999999994</v>
      </c>
      <c r="L21" s="8">
        <v>69.5</v>
      </c>
      <c r="M21" s="177">
        <v>270.29999999999995</v>
      </c>
      <c r="N21" s="426"/>
      <c r="O21" s="176">
        <v>69.2</v>
      </c>
      <c r="P21" s="129">
        <v>67.599999999999994</v>
      </c>
      <c r="Q21" s="129"/>
      <c r="R21" s="8"/>
      <c r="S21" s="177">
        <v>136.80000000000001</v>
      </c>
      <c r="V21" s="456"/>
      <c r="X21" s="456"/>
    </row>
    <row r="22" spans="1:24" x14ac:dyDescent="0.35">
      <c r="A22" s="137"/>
      <c r="B22" s="353"/>
      <c r="C22" s="256"/>
      <c r="D22" s="283"/>
      <c r="E22" s="283"/>
      <c r="F22" s="278"/>
      <c r="G22" s="204"/>
      <c r="H22" s="351"/>
      <c r="I22" s="256"/>
      <c r="J22" s="283"/>
      <c r="K22" s="283"/>
      <c r="L22" s="34"/>
      <c r="M22" s="204"/>
      <c r="N22" s="426"/>
      <c r="O22" s="256"/>
      <c r="P22" s="283"/>
      <c r="Q22" s="283"/>
      <c r="R22" s="34"/>
      <c r="S22" s="204"/>
      <c r="V22" s="456"/>
      <c r="X22" s="456"/>
    </row>
    <row r="23" spans="1:24" x14ac:dyDescent="0.35">
      <c r="A23" s="147" t="s">
        <v>79</v>
      </c>
      <c r="B23" s="353"/>
      <c r="C23" s="176">
        <v>500.2</v>
      </c>
      <c r="D23" s="129">
        <v>549.29999999999995</v>
      </c>
      <c r="E23" s="129">
        <v>597.1</v>
      </c>
      <c r="F23" s="129">
        <v>670.4</v>
      </c>
      <c r="G23" s="177">
        <v>2317</v>
      </c>
      <c r="H23" s="351"/>
      <c r="I23" s="176">
        <v>666.9</v>
      </c>
      <c r="J23" s="129">
        <v>730.7</v>
      </c>
      <c r="K23" s="129">
        <v>776.6</v>
      </c>
      <c r="L23" s="8">
        <v>829.8</v>
      </c>
      <c r="M23" s="177">
        <v>3004</v>
      </c>
      <c r="N23" s="426"/>
      <c r="O23" s="176">
        <v>816.5</v>
      </c>
      <c r="P23" s="129">
        <v>845.5</v>
      </c>
      <c r="Q23" s="129"/>
      <c r="R23" s="8"/>
      <c r="S23" s="177">
        <v>1662</v>
      </c>
      <c r="V23" s="456"/>
      <c r="X23" s="456"/>
    </row>
    <row r="24" spans="1:24" x14ac:dyDescent="0.35">
      <c r="A24" s="137"/>
      <c r="B24" s="353"/>
      <c r="C24" s="256"/>
      <c r="D24" s="283"/>
      <c r="E24" s="283"/>
      <c r="F24" s="278"/>
      <c r="G24" s="204"/>
      <c r="H24" s="351"/>
      <c r="I24" s="256"/>
      <c r="J24" s="283"/>
      <c r="K24" s="283"/>
      <c r="L24" s="34"/>
      <c r="M24" s="204"/>
      <c r="N24" s="426"/>
      <c r="O24" s="256"/>
      <c r="P24" s="283"/>
      <c r="Q24" s="283"/>
      <c r="R24" s="34"/>
      <c r="S24" s="204"/>
      <c r="V24" s="456"/>
      <c r="X24" s="456"/>
    </row>
    <row r="25" spans="1:24" x14ac:dyDescent="0.35">
      <c r="A25" s="147" t="s">
        <v>18</v>
      </c>
      <c r="B25" s="353"/>
      <c r="C25" s="286"/>
      <c r="D25" s="284"/>
      <c r="E25" s="284"/>
      <c r="F25" s="285"/>
      <c r="G25" s="276"/>
      <c r="H25" s="351"/>
      <c r="I25" s="286"/>
      <c r="J25" s="284"/>
      <c r="K25" s="284"/>
      <c r="L25" s="36"/>
      <c r="M25" s="276"/>
      <c r="N25" s="426"/>
      <c r="O25" s="286"/>
      <c r="P25" s="284"/>
      <c r="Q25" s="284"/>
      <c r="R25" s="36"/>
      <c r="S25" s="276"/>
      <c r="V25" s="456"/>
      <c r="X25" s="456"/>
    </row>
    <row r="26" spans="1:24" x14ac:dyDescent="0.35">
      <c r="A26" s="287" t="s">
        <v>80</v>
      </c>
      <c r="B26" s="353"/>
      <c r="C26" s="176">
        <v>252.4</v>
      </c>
      <c r="D26" s="129">
        <v>263.2</v>
      </c>
      <c r="E26" s="129">
        <v>269.8</v>
      </c>
      <c r="F26" s="129">
        <v>289.10000000000002</v>
      </c>
      <c r="G26" s="177">
        <v>1074.5</v>
      </c>
      <c r="H26" s="351"/>
      <c r="I26" s="176">
        <v>280.8</v>
      </c>
      <c r="J26" s="129">
        <v>280.7</v>
      </c>
      <c r="K26" s="129">
        <v>291.8</v>
      </c>
      <c r="L26" s="8">
        <v>307</v>
      </c>
      <c r="M26" s="177">
        <v>1160.3</v>
      </c>
      <c r="N26" s="426"/>
      <c r="O26" s="176">
        <v>298.89999999999998</v>
      </c>
      <c r="P26" s="129">
        <v>305.89999999999998</v>
      </c>
      <c r="Q26" s="129"/>
      <c r="R26" s="8"/>
      <c r="S26" s="177">
        <v>604.79999999999995</v>
      </c>
      <c r="V26" s="456"/>
      <c r="X26" s="456"/>
    </row>
    <row r="27" spans="1:24" x14ac:dyDescent="0.35">
      <c r="A27" s="287" t="s">
        <v>81</v>
      </c>
      <c r="B27" s="353"/>
      <c r="C27" s="176">
        <v>155</v>
      </c>
      <c r="D27" s="129">
        <v>162.1</v>
      </c>
      <c r="E27" s="129">
        <v>160.4</v>
      </c>
      <c r="F27" s="129">
        <v>165</v>
      </c>
      <c r="G27" s="177">
        <v>642.5</v>
      </c>
      <c r="H27" s="351"/>
      <c r="I27" s="176">
        <v>178.9</v>
      </c>
      <c r="J27" s="129">
        <v>184.2</v>
      </c>
      <c r="K27" s="129">
        <v>180.4</v>
      </c>
      <c r="L27" s="8">
        <v>183.5</v>
      </c>
      <c r="M27" s="177">
        <v>727</v>
      </c>
      <c r="N27" s="426"/>
      <c r="O27" s="176">
        <v>184.4</v>
      </c>
      <c r="P27" s="129">
        <v>196.9</v>
      </c>
      <c r="Q27" s="129"/>
      <c r="R27" s="8"/>
      <c r="S27" s="177">
        <v>381.3</v>
      </c>
      <c r="V27" s="456"/>
      <c r="X27" s="456"/>
    </row>
    <row r="28" spans="1:24" x14ac:dyDescent="0.35">
      <c r="A28" s="287" t="s">
        <v>82</v>
      </c>
      <c r="B28" s="353"/>
      <c r="C28" s="157">
        <v>63.8</v>
      </c>
      <c r="D28" s="158">
        <v>68.400000000000006</v>
      </c>
      <c r="E28" s="158">
        <v>74.7</v>
      </c>
      <c r="F28" s="158">
        <v>77.099999999999994</v>
      </c>
      <c r="G28" s="160">
        <v>284</v>
      </c>
      <c r="H28" s="351"/>
      <c r="I28" s="157">
        <v>75.3</v>
      </c>
      <c r="J28" s="158">
        <v>79.3</v>
      </c>
      <c r="K28" s="158">
        <v>79.099999999999994</v>
      </c>
      <c r="L28" s="14">
        <v>80.400000000000006</v>
      </c>
      <c r="M28" s="160">
        <v>314.10000000000002</v>
      </c>
      <c r="N28" s="426"/>
      <c r="O28" s="157">
        <v>85.4</v>
      </c>
      <c r="P28" s="158">
        <v>80.3</v>
      </c>
      <c r="Q28" s="158"/>
      <c r="R28" s="14"/>
      <c r="S28" s="160">
        <v>165.7</v>
      </c>
      <c r="V28" s="456"/>
      <c r="X28" s="456"/>
    </row>
    <row r="29" spans="1:24" x14ac:dyDescent="0.35">
      <c r="A29" s="167" t="s">
        <v>83</v>
      </c>
      <c r="B29" s="353"/>
      <c r="C29" s="176">
        <v>471.2</v>
      </c>
      <c r="D29" s="129">
        <v>493.7</v>
      </c>
      <c r="E29" s="129">
        <v>504.9</v>
      </c>
      <c r="F29" s="129">
        <v>531.20000000000005</v>
      </c>
      <c r="G29" s="177">
        <v>2001</v>
      </c>
      <c r="H29" s="351"/>
      <c r="I29" s="176">
        <v>535</v>
      </c>
      <c r="J29" s="129">
        <v>544.20000000000005</v>
      </c>
      <c r="K29" s="129">
        <v>551.29999999999995</v>
      </c>
      <c r="L29" s="8">
        <v>570.9</v>
      </c>
      <c r="M29" s="177">
        <v>2201.4</v>
      </c>
      <c r="N29" s="426"/>
      <c r="O29" s="176">
        <v>568.70000000000005</v>
      </c>
      <c r="P29" s="129">
        <v>583.1</v>
      </c>
      <c r="Q29" s="129"/>
      <c r="R29" s="8"/>
      <c r="S29" s="177">
        <v>1151.8000000000002</v>
      </c>
      <c r="V29" s="456"/>
      <c r="X29" s="456"/>
    </row>
    <row r="30" spans="1:24" x14ac:dyDescent="0.35">
      <c r="A30" s="137"/>
      <c r="B30" s="353"/>
      <c r="C30" s="256"/>
      <c r="D30" s="283"/>
      <c r="E30" s="283"/>
      <c r="F30" s="278"/>
      <c r="G30" s="204"/>
      <c r="H30" s="351"/>
      <c r="I30" s="256"/>
      <c r="J30" s="283"/>
      <c r="K30" s="283"/>
      <c r="L30" s="34"/>
      <c r="M30" s="204"/>
      <c r="N30" s="426"/>
      <c r="O30" s="256"/>
      <c r="P30" s="283"/>
      <c r="Q30" s="283"/>
      <c r="R30" s="34"/>
      <c r="S30" s="204"/>
      <c r="V30" s="456"/>
      <c r="X30" s="456"/>
    </row>
    <row r="31" spans="1:24" x14ac:dyDescent="0.35">
      <c r="A31" s="147" t="s">
        <v>247</v>
      </c>
      <c r="B31" s="353"/>
      <c r="C31" s="176">
        <v>29</v>
      </c>
      <c r="D31" s="129">
        <v>55.6</v>
      </c>
      <c r="E31" s="129">
        <v>92.2</v>
      </c>
      <c r="F31" s="129">
        <v>139.19999999999999</v>
      </c>
      <c r="G31" s="177">
        <v>316</v>
      </c>
      <c r="H31" s="351"/>
      <c r="I31" s="176">
        <v>131.9</v>
      </c>
      <c r="J31" s="129">
        <v>186.5</v>
      </c>
      <c r="K31" s="129">
        <v>225.3</v>
      </c>
      <c r="L31" s="8">
        <v>258.89999999999998</v>
      </c>
      <c r="M31" s="177">
        <v>802.6</v>
      </c>
      <c r="N31" s="426"/>
      <c r="O31" s="176">
        <v>247.8</v>
      </c>
      <c r="P31" s="129">
        <v>262.39999999999998</v>
      </c>
      <c r="Q31" s="129"/>
      <c r="R31" s="8"/>
      <c r="S31" s="177">
        <v>510.2</v>
      </c>
      <c r="V31" s="456"/>
      <c r="X31" s="456"/>
    </row>
    <row r="32" spans="1:24" x14ac:dyDescent="0.35">
      <c r="A32" s="137"/>
      <c r="B32" s="353"/>
      <c r="C32" s="256"/>
      <c r="D32" s="283"/>
      <c r="E32" s="283"/>
      <c r="F32" s="278"/>
      <c r="G32" s="204"/>
      <c r="H32" s="351"/>
      <c r="I32" s="256"/>
      <c r="J32" s="283"/>
      <c r="K32" s="283"/>
      <c r="L32" s="34"/>
      <c r="M32" s="204"/>
      <c r="N32" s="426"/>
      <c r="O32" s="256"/>
      <c r="P32" s="283"/>
      <c r="Q32" s="283"/>
      <c r="R32" s="34"/>
      <c r="S32" s="204"/>
      <c r="V32" s="456"/>
      <c r="X32" s="456"/>
    </row>
    <row r="33" spans="1:24" x14ac:dyDescent="0.35">
      <c r="A33" s="147" t="s">
        <v>118</v>
      </c>
      <c r="B33" s="353"/>
      <c r="C33" s="157">
        <v>-11.2</v>
      </c>
      <c r="D33" s="158">
        <v>-2.2999999999999998</v>
      </c>
      <c r="E33" s="158">
        <v>-11.9</v>
      </c>
      <c r="F33" s="158">
        <v>-15</v>
      </c>
      <c r="G33" s="160">
        <v>-40.4</v>
      </c>
      <c r="H33" s="351"/>
      <c r="I33" s="157">
        <v>-11.2</v>
      </c>
      <c r="J33" s="158">
        <v>-9.5</v>
      </c>
      <c r="K33" s="158">
        <v>-13.8</v>
      </c>
      <c r="L33" s="14">
        <v>-10.5</v>
      </c>
      <c r="M33" s="160">
        <v>-45</v>
      </c>
      <c r="N33" s="426"/>
      <c r="O33" s="157">
        <v>-23.5</v>
      </c>
      <c r="P33" s="158">
        <v>-2.8</v>
      </c>
      <c r="Q33" s="158"/>
      <c r="R33" s="14"/>
      <c r="S33" s="160">
        <v>-26.3</v>
      </c>
      <c r="V33" s="456"/>
      <c r="X33" s="456"/>
    </row>
    <row r="34" spans="1:24" x14ac:dyDescent="0.35">
      <c r="A34" s="137"/>
      <c r="B34" s="353"/>
      <c r="C34" s="256"/>
      <c r="D34" s="283"/>
      <c r="E34" s="283"/>
      <c r="F34" s="278"/>
      <c r="G34" s="204"/>
      <c r="H34" s="351"/>
      <c r="I34" s="256"/>
      <c r="J34" s="283"/>
      <c r="K34" s="283"/>
      <c r="L34" s="34"/>
      <c r="M34" s="204"/>
      <c r="N34" s="426"/>
      <c r="O34" s="256"/>
      <c r="P34" s="283"/>
      <c r="Q34" s="283"/>
      <c r="R34" s="34"/>
      <c r="S34" s="204"/>
      <c r="V34" s="456"/>
      <c r="X34" s="456"/>
    </row>
    <row r="35" spans="1:24" x14ac:dyDescent="0.35">
      <c r="A35" s="147" t="s">
        <v>248</v>
      </c>
      <c r="B35" s="353"/>
      <c r="C35" s="176">
        <v>17.8</v>
      </c>
      <c r="D35" s="129">
        <v>53.3</v>
      </c>
      <c r="E35" s="129">
        <v>80.3</v>
      </c>
      <c r="F35" s="129">
        <v>124.2</v>
      </c>
      <c r="G35" s="177">
        <v>275.60000000000002</v>
      </c>
      <c r="H35" s="351"/>
      <c r="I35" s="176">
        <v>120.7</v>
      </c>
      <c r="J35" s="129">
        <v>177</v>
      </c>
      <c r="K35" s="129">
        <v>211.5</v>
      </c>
      <c r="L35" s="8">
        <v>248.4</v>
      </c>
      <c r="M35" s="177">
        <v>757.6</v>
      </c>
      <c r="N35" s="426"/>
      <c r="O35" s="176">
        <v>224.3</v>
      </c>
      <c r="P35" s="129">
        <v>259.60000000000002</v>
      </c>
      <c r="Q35" s="129"/>
      <c r="R35" s="8"/>
      <c r="S35" s="177">
        <v>483.90000000000003</v>
      </c>
      <c r="V35" s="456"/>
      <c r="X35" s="456"/>
    </row>
    <row r="36" spans="1:24" x14ac:dyDescent="0.35">
      <c r="A36" s="137"/>
      <c r="B36" s="353"/>
      <c r="C36" s="256"/>
      <c r="D36" s="283"/>
      <c r="E36" s="283"/>
      <c r="F36" s="278"/>
      <c r="G36" s="204"/>
      <c r="H36" s="351"/>
      <c r="I36" s="256"/>
      <c r="J36" s="283"/>
      <c r="K36" s="283"/>
      <c r="L36" s="34"/>
      <c r="M36" s="204"/>
      <c r="N36" s="426"/>
      <c r="O36" s="256"/>
      <c r="P36" s="283"/>
      <c r="Q36" s="283"/>
      <c r="R36" s="34"/>
      <c r="S36" s="204"/>
      <c r="V36" s="456"/>
      <c r="X36" s="456"/>
    </row>
    <row r="37" spans="1:24" x14ac:dyDescent="0.35">
      <c r="A37" s="147" t="s">
        <v>249</v>
      </c>
      <c r="B37" s="353"/>
      <c r="C37" s="157">
        <v>-3.4</v>
      </c>
      <c r="D37" s="158">
        <v>-10.1</v>
      </c>
      <c r="E37" s="158">
        <v>-15.3</v>
      </c>
      <c r="F37" s="158">
        <v>-23.5</v>
      </c>
      <c r="G37" s="160">
        <v>-52.3</v>
      </c>
      <c r="H37" s="351"/>
      <c r="I37" s="157">
        <v>-21.7</v>
      </c>
      <c r="J37" s="158">
        <v>-31.9</v>
      </c>
      <c r="K37" s="158">
        <v>-38.1</v>
      </c>
      <c r="L37" s="14">
        <v>-44.7</v>
      </c>
      <c r="M37" s="160">
        <v>-136.39999999999998</v>
      </c>
      <c r="N37" s="426"/>
      <c r="O37" s="157">
        <v>-35.9</v>
      </c>
      <c r="P37" s="158">
        <v>-41.6</v>
      </c>
      <c r="Q37" s="158"/>
      <c r="R37" s="14"/>
      <c r="S37" s="160">
        <v>-77.5</v>
      </c>
      <c r="V37" s="456"/>
      <c r="X37" s="456"/>
    </row>
    <row r="38" spans="1:24" x14ac:dyDescent="0.35">
      <c r="A38" s="137"/>
      <c r="B38" s="353"/>
      <c r="C38" s="256"/>
      <c r="D38" s="283"/>
      <c r="E38" s="283"/>
      <c r="F38" s="278"/>
      <c r="G38" s="204"/>
      <c r="H38" s="351"/>
      <c r="I38" s="256"/>
      <c r="J38" s="283"/>
      <c r="K38" s="283"/>
      <c r="L38" s="34"/>
      <c r="M38" s="204"/>
      <c r="N38" s="426"/>
      <c r="O38" s="256"/>
      <c r="P38" s="283"/>
      <c r="Q38" s="283"/>
      <c r="R38" s="34"/>
      <c r="S38" s="204"/>
      <c r="V38" s="456"/>
      <c r="X38" s="456"/>
    </row>
    <row r="39" spans="1:24" ht="13.3" thickBot="1" x14ac:dyDescent="0.4">
      <c r="A39" s="147" t="s">
        <v>250</v>
      </c>
      <c r="B39" s="353"/>
      <c r="C39" s="188">
        <v>14.4</v>
      </c>
      <c r="D39" s="189">
        <v>43.2</v>
      </c>
      <c r="E39" s="189">
        <v>65</v>
      </c>
      <c r="F39" s="189">
        <v>100.7</v>
      </c>
      <c r="G39" s="190">
        <v>223.3</v>
      </c>
      <c r="H39" s="351"/>
      <c r="I39" s="188">
        <v>99</v>
      </c>
      <c r="J39" s="189">
        <v>145.1</v>
      </c>
      <c r="K39" s="189">
        <v>173.4</v>
      </c>
      <c r="L39" s="16">
        <v>203.7</v>
      </c>
      <c r="M39" s="190">
        <v>621.20000000000005</v>
      </c>
      <c r="N39" s="426"/>
      <c r="O39" s="188">
        <v>188.4</v>
      </c>
      <c r="P39" s="189">
        <v>218</v>
      </c>
      <c r="Q39" s="189"/>
      <c r="R39" s="16"/>
      <c r="S39" s="190">
        <v>406.4</v>
      </c>
      <c r="V39" s="456"/>
      <c r="X39" s="456"/>
    </row>
    <row r="40" spans="1:24" ht="13.3" thickTop="1" x14ac:dyDescent="0.35">
      <c r="A40" s="137"/>
      <c r="B40" s="353"/>
      <c r="C40" s="289"/>
      <c r="D40" s="290"/>
      <c r="E40" s="290"/>
      <c r="F40" s="288"/>
      <c r="G40" s="193"/>
      <c r="H40" s="351"/>
      <c r="I40" s="289"/>
      <c r="J40" s="290"/>
      <c r="K40" s="290"/>
      <c r="L40" s="37"/>
      <c r="M40" s="193"/>
      <c r="N40" s="426"/>
      <c r="O40" s="289"/>
      <c r="P40" s="290"/>
      <c r="Q40" s="290"/>
      <c r="R40" s="37"/>
      <c r="S40" s="193"/>
      <c r="V40" s="456"/>
      <c r="X40" s="456"/>
    </row>
    <row r="41" spans="1:24" ht="13.3" thickBot="1" x14ac:dyDescent="0.4">
      <c r="A41" s="147" t="s">
        <v>251</v>
      </c>
      <c r="B41" s="353"/>
      <c r="C41" s="195">
        <v>7.0000000000000007E-2</v>
      </c>
      <c r="D41" s="196">
        <v>0.2</v>
      </c>
      <c r="E41" s="196">
        <v>0.3</v>
      </c>
      <c r="F41" s="196">
        <v>0.46</v>
      </c>
      <c r="G41" s="197">
        <v>1.02</v>
      </c>
      <c r="H41" s="351"/>
      <c r="I41" s="195">
        <v>0.45</v>
      </c>
      <c r="J41" s="196">
        <v>0.66</v>
      </c>
      <c r="K41" s="196">
        <v>0.79</v>
      </c>
      <c r="L41" s="38">
        <v>0.93</v>
      </c>
      <c r="M41" s="197">
        <v>2.83</v>
      </c>
      <c r="N41" s="426"/>
      <c r="O41" s="195">
        <v>0.86</v>
      </c>
      <c r="P41" s="196">
        <v>0.99</v>
      </c>
      <c r="Q41" s="196"/>
      <c r="R41" s="38"/>
      <c r="S41" s="197">
        <v>1.85</v>
      </c>
      <c r="V41" s="456"/>
      <c r="X41" s="456"/>
    </row>
    <row r="42" spans="1:24" ht="13.3" thickTop="1" x14ac:dyDescent="0.35">
      <c r="A42" s="137"/>
      <c r="B42" s="353"/>
      <c r="C42" s="293"/>
      <c r="D42" s="291"/>
      <c r="E42" s="291"/>
      <c r="F42" s="292"/>
      <c r="G42" s="200"/>
      <c r="H42" s="351"/>
      <c r="I42" s="293"/>
      <c r="J42" s="291"/>
      <c r="K42" s="291"/>
      <c r="L42" s="39"/>
      <c r="M42" s="200"/>
      <c r="N42" s="426"/>
      <c r="O42" s="293"/>
      <c r="P42" s="291"/>
      <c r="Q42" s="291"/>
      <c r="R42" s="39"/>
      <c r="S42" s="200"/>
      <c r="V42" s="456"/>
      <c r="X42" s="456"/>
    </row>
    <row r="43" spans="1:24" ht="13.3" thickBot="1" x14ac:dyDescent="0.4">
      <c r="A43" s="147" t="s">
        <v>252</v>
      </c>
      <c r="B43" s="353"/>
      <c r="C43" s="297">
        <v>0.06</v>
      </c>
      <c r="D43" s="294">
        <v>0.19</v>
      </c>
      <c r="E43" s="294">
        <v>0.28999999999999998</v>
      </c>
      <c r="F43" s="295">
        <v>0.46</v>
      </c>
      <c r="G43" s="296">
        <v>1.01</v>
      </c>
      <c r="H43" s="351"/>
      <c r="I43" s="297">
        <v>0.45</v>
      </c>
      <c r="J43" s="294">
        <v>0.65</v>
      </c>
      <c r="K43" s="294">
        <v>0.78</v>
      </c>
      <c r="L43" s="40">
        <v>0.92</v>
      </c>
      <c r="M43" s="296">
        <v>2.79</v>
      </c>
      <c r="N43" s="426"/>
      <c r="O43" s="297">
        <v>0.85</v>
      </c>
      <c r="P43" s="294">
        <v>0.98</v>
      </c>
      <c r="Q43" s="294"/>
      <c r="R43" s="40"/>
      <c r="S43" s="296">
        <v>1.83</v>
      </c>
      <c r="V43" s="456"/>
      <c r="X43" s="456"/>
    </row>
    <row r="44" spans="1:24" ht="13.3" thickTop="1" x14ac:dyDescent="0.35">
      <c r="A44" s="137"/>
      <c r="B44" s="353"/>
      <c r="C44" s="256"/>
      <c r="D44" s="283"/>
      <c r="E44" s="283"/>
      <c r="F44" s="278"/>
      <c r="G44" s="204"/>
      <c r="H44" s="351"/>
      <c r="I44" s="256"/>
      <c r="J44" s="283"/>
      <c r="K44" s="283"/>
      <c r="L44" s="34"/>
      <c r="M44" s="204"/>
      <c r="N44" s="426"/>
      <c r="O44" s="256"/>
      <c r="P44" s="283"/>
      <c r="Q44" s="283"/>
      <c r="R44" s="34"/>
      <c r="S44" s="204"/>
      <c r="V44" s="456"/>
      <c r="X44" s="456"/>
    </row>
    <row r="45" spans="1:24" ht="39" thickBot="1" x14ac:dyDescent="0.4">
      <c r="A45" s="147" t="s">
        <v>253</v>
      </c>
      <c r="B45" s="353"/>
      <c r="C45" s="205">
        <v>218.6</v>
      </c>
      <c r="D45" s="206">
        <v>219</v>
      </c>
      <c r="E45" s="206">
        <v>218.9</v>
      </c>
      <c r="F45" s="206">
        <v>219.2</v>
      </c>
      <c r="G45" s="207">
        <v>218.9</v>
      </c>
      <c r="H45" s="351"/>
      <c r="I45" s="205">
        <v>219.6</v>
      </c>
      <c r="J45" s="206">
        <v>219.6</v>
      </c>
      <c r="K45" s="206">
        <v>219.7</v>
      </c>
      <c r="L45" s="41">
        <v>220</v>
      </c>
      <c r="M45" s="207">
        <v>219.7</v>
      </c>
      <c r="N45" s="426"/>
      <c r="O45" s="205">
        <v>219.2</v>
      </c>
      <c r="P45" s="206">
        <v>219.2</v>
      </c>
      <c r="Q45" s="206"/>
      <c r="R45" s="41"/>
      <c r="S45" s="207">
        <v>219.2</v>
      </c>
      <c r="V45" s="456"/>
      <c r="X45" s="456"/>
    </row>
    <row r="46" spans="1:24" ht="13.3" thickTop="1" x14ac:dyDescent="0.35">
      <c r="A46" s="137"/>
      <c r="B46" s="351"/>
      <c r="C46" s="252"/>
      <c r="D46" s="298"/>
      <c r="E46" s="298"/>
      <c r="F46" s="223"/>
      <c r="G46" s="161"/>
      <c r="H46" s="351"/>
      <c r="I46" s="252"/>
      <c r="J46" s="298"/>
      <c r="K46" s="298"/>
      <c r="L46" s="42"/>
      <c r="M46" s="161"/>
      <c r="N46" s="426"/>
      <c r="O46" s="252"/>
      <c r="P46" s="298"/>
      <c r="Q46" s="298"/>
      <c r="R46" s="42"/>
      <c r="S46" s="161"/>
      <c r="V46" s="456"/>
      <c r="X46" s="456"/>
    </row>
    <row r="47" spans="1:24" ht="39" thickBot="1" x14ac:dyDescent="0.4">
      <c r="A47" s="299" t="s">
        <v>254</v>
      </c>
      <c r="B47" s="353"/>
      <c r="C47" s="205">
        <v>221.6</v>
      </c>
      <c r="D47" s="206">
        <v>222.2</v>
      </c>
      <c r="E47" s="206">
        <v>221.6</v>
      </c>
      <c r="F47" s="206">
        <v>221.3</v>
      </c>
      <c r="G47" s="207">
        <v>222</v>
      </c>
      <c r="H47" s="351"/>
      <c r="I47" s="205">
        <v>222</v>
      </c>
      <c r="J47" s="206">
        <v>222.4</v>
      </c>
      <c r="K47" s="206">
        <v>221.9</v>
      </c>
      <c r="L47" s="41">
        <v>222.5</v>
      </c>
      <c r="M47" s="207">
        <v>222.5</v>
      </c>
      <c r="N47" s="426"/>
      <c r="O47" s="205">
        <v>221.3</v>
      </c>
      <c r="P47" s="206">
        <v>222.2</v>
      </c>
      <c r="Q47" s="206"/>
      <c r="R47" s="41"/>
      <c r="S47" s="207">
        <v>222</v>
      </c>
      <c r="V47" s="456"/>
      <c r="X47" s="456"/>
    </row>
    <row r="48" spans="1:24" ht="18.75" customHeight="1" thickTop="1" x14ac:dyDescent="0.35">
      <c r="A48" s="352"/>
      <c r="B48" s="33"/>
      <c r="C48" s="33"/>
      <c r="D48" s="33"/>
      <c r="E48" s="33"/>
      <c r="F48" s="33"/>
      <c r="G48" s="33"/>
      <c r="H48" s="352"/>
      <c r="I48" s="33"/>
      <c r="K48" s="33"/>
      <c r="L48" s="33"/>
      <c r="M48" s="33"/>
      <c r="N48" s="425"/>
      <c r="O48" s="33"/>
      <c r="P48" s="33"/>
    </row>
    <row r="49" spans="1:16" ht="162" customHeight="1" x14ac:dyDescent="0.35">
      <c r="A49" s="472" t="s">
        <v>270</v>
      </c>
      <c r="B49" s="473"/>
      <c r="C49" s="473"/>
      <c r="D49" s="473"/>
      <c r="E49" s="473"/>
      <c r="F49" s="473"/>
      <c r="G49" s="473"/>
      <c r="H49" s="473"/>
      <c r="I49" s="474"/>
      <c r="J49" s="474"/>
      <c r="K49" s="474"/>
      <c r="L49" s="474"/>
      <c r="M49" s="474"/>
      <c r="N49" s="474"/>
      <c r="O49" s="474"/>
    </row>
    <row r="50" spans="1:16" ht="18.75" customHeight="1" x14ac:dyDescent="0.35">
      <c r="A50" s="471"/>
      <c r="B50" s="470"/>
      <c r="C50" s="470"/>
      <c r="D50" s="470"/>
      <c r="E50" s="470"/>
      <c r="F50" s="470"/>
      <c r="G50" s="470"/>
      <c r="H50" s="470"/>
      <c r="I50" s="43"/>
      <c r="J50" s="43"/>
      <c r="K50" s="43"/>
      <c r="L50" s="43"/>
      <c r="O50" s="43"/>
      <c r="P50" s="43"/>
    </row>
    <row r="51" spans="1:16" ht="15.75" customHeight="1" x14ac:dyDescent="0.35">
      <c r="A51" s="352" t="s">
        <v>84</v>
      </c>
      <c r="B51" s="29"/>
      <c r="C51" s="352"/>
      <c r="D51" s="352"/>
      <c r="E51" s="352"/>
      <c r="F51" s="352"/>
      <c r="G51" s="352"/>
      <c r="H51" s="352"/>
      <c r="I51" s="352"/>
      <c r="J51" s="352"/>
      <c r="K51" s="352"/>
      <c r="L51" s="352"/>
      <c r="M51" s="352"/>
      <c r="N51" s="425"/>
      <c r="O51" s="425"/>
      <c r="P51" s="451"/>
    </row>
    <row r="52" spans="1:16" ht="18.75" customHeight="1" x14ac:dyDescent="0.35">
      <c r="A52" s="471"/>
      <c r="B52" s="470"/>
      <c r="C52" s="470"/>
      <c r="D52" s="470"/>
      <c r="E52" s="470"/>
      <c r="F52" s="470"/>
      <c r="G52" s="470"/>
      <c r="H52" s="470"/>
      <c r="I52" s="43"/>
      <c r="J52" s="43"/>
      <c r="K52" s="43"/>
      <c r="L52" s="43"/>
      <c r="O52" s="43"/>
      <c r="P52" s="43"/>
    </row>
    <row r="53" spans="1:16" x14ac:dyDescent="0.35">
      <c r="A53" s="441" t="s">
        <v>123</v>
      </c>
      <c r="B53" s="442"/>
      <c r="C53" s="442"/>
      <c r="D53" s="442"/>
      <c r="E53" s="442"/>
      <c r="F53" s="442"/>
      <c r="G53" s="442"/>
      <c r="H53" s="442"/>
      <c r="I53" s="445"/>
      <c r="J53" s="445"/>
      <c r="K53" s="445"/>
    </row>
    <row r="54" spans="1:16" ht="10.5" customHeight="1" x14ac:dyDescent="0.35">
      <c r="A54" s="470"/>
      <c r="B54" s="470"/>
      <c r="C54" s="470"/>
      <c r="D54" s="470"/>
      <c r="E54" s="470"/>
      <c r="F54" s="470"/>
      <c r="G54" s="470"/>
      <c r="H54" s="470"/>
    </row>
    <row r="55" spans="1:16" ht="18.75" customHeight="1" x14ac:dyDescent="0.35">
      <c r="A55" s="352"/>
      <c r="B55" s="352"/>
      <c r="C55" s="352"/>
      <c r="D55" s="352"/>
      <c r="E55" s="352"/>
      <c r="F55" s="352"/>
      <c r="G55" s="352"/>
      <c r="H55" s="352"/>
      <c r="I55" s="352"/>
      <c r="J55" s="352"/>
      <c r="K55" s="352"/>
      <c r="L55" s="352"/>
      <c r="M55" s="352"/>
      <c r="N55" s="425"/>
      <c r="O55" s="425"/>
      <c r="P55" s="451"/>
    </row>
    <row r="56" spans="1:16" ht="18.75" customHeight="1" x14ac:dyDescent="0.35">
      <c r="A56" s="470"/>
      <c r="B56" s="470"/>
      <c r="C56" s="470"/>
      <c r="D56" s="470"/>
      <c r="E56" s="470"/>
      <c r="F56" s="470"/>
      <c r="G56" s="470"/>
      <c r="H56" s="470"/>
    </row>
    <row r="57" spans="1:16" ht="18.75" customHeight="1" x14ac:dyDescent="0.35"/>
    <row r="58" spans="1:16" ht="18.75" customHeight="1" x14ac:dyDescent="0.35"/>
    <row r="59" spans="1:16" ht="18.75" customHeight="1" x14ac:dyDescent="0.35"/>
    <row r="60" spans="1:16" ht="18.75" customHeight="1" x14ac:dyDescent="0.35"/>
    <row r="61" spans="1:16" ht="18.75" customHeight="1" x14ac:dyDescent="0.35"/>
    <row r="62" spans="1:16" ht="18.75" customHeight="1" x14ac:dyDescent="0.35"/>
    <row r="63" spans="1:16" ht="18.75" customHeight="1" x14ac:dyDescent="0.35"/>
    <row r="64" spans="1:16" ht="18.75" customHeight="1" x14ac:dyDescent="0.35"/>
    <row r="65" ht="18.75" customHeight="1" x14ac:dyDescent="0.35"/>
    <row r="66" ht="18.75" customHeight="1" x14ac:dyDescent="0.35"/>
    <row r="67" ht="18.75" customHeight="1" x14ac:dyDescent="0.35"/>
    <row r="68" ht="18.75" customHeight="1" x14ac:dyDescent="0.35"/>
    <row r="69" ht="18.75" customHeight="1" x14ac:dyDescent="0.35"/>
    <row r="70" ht="18.75" customHeight="1" x14ac:dyDescent="0.35"/>
    <row r="71" ht="18.75" customHeight="1" x14ac:dyDescent="0.35"/>
    <row r="72" ht="18.75" customHeight="1" x14ac:dyDescent="0.35"/>
    <row r="73" ht="18.75" customHeight="1" x14ac:dyDescent="0.35"/>
    <row r="74" ht="18.75" customHeight="1" x14ac:dyDescent="0.35"/>
    <row r="75" ht="18.75" customHeight="1" x14ac:dyDescent="0.35"/>
    <row r="76" ht="18.75" customHeight="1" x14ac:dyDescent="0.35"/>
    <row r="77" ht="18.75" customHeight="1" x14ac:dyDescent="0.35"/>
    <row r="78" ht="18.75" customHeight="1" x14ac:dyDescent="0.35"/>
    <row r="79" ht="18.75" customHeight="1" x14ac:dyDescent="0.35"/>
    <row r="80" ht="18.75" customHeight="1" x14ac:dyDescent="0.35"/>
    <row r="81" ht="18.75" customHeight="1" x14ac:dyDescent="0.35"/>
    <row r="82" ht="18.75" customHeight="1" x14ac:dyDescent="0.35"/>
    <row r="83" ht="18.75" customHeight="1" x14ac:dyDescent="0.35"/>
    <row r="84" ht="18.75" customHeight="1" x14ac:dyDescent="0.35"/>
    <row r="85" ht="18.75" customHeight="1" x14ac:dyDescent="0.35"/>
    <row r="86" ht="18.75" customHeight="1" x14ac:dyDescent="0.35"/>
    <row r="87" ht="18.75" customHeight="1" x14ac:dyDescent="0.35"/>
    <row r="88" ht="18.75" customHeight="1" x14ac:dyDescent="0.35"/>
    <row r="89" ht="18.75" customHeight="1" x14ac:dyDescent="0.35"/>
    <row r="90" ht="18.75" customHeight="1" x14ac:dyDescent="0.35"/>
    <row r="91" ht="18.75" customHeight="1" x14ac:dyDescent="0.35"/>
    <row r="92" ht="18.75" customHeight="1" x14ac:dyDescent="0.35"/>
    <row r="93" ht="18.75" customHeight="1" x14ac:dyDescent="0.35"/>
    <row r="94" ht="18.75" customHeight="1" x14ac:dyDescent="0.35"/>
    <row r="95" ht="18.75" customHeight="1" x14ac:dyDescent="0.35"/>
    <row r="96" ht="18.75" customHeight="1" x14ac:dyDescent="0.35"/>
    <row r="97" ht="18.75" customHeight="1" x14ac:dyDescent="0.35"/>
    <row r="98" ht="18.75" customHeight="1" x14ac:dyDescent="0.35"/>
  </sheetData>
  <mergeCells count="6">
    <mergeCell ref="A2:J2"/>
    <mergeCell ref="A54:H54"/>
    <mergeCell ref="A56:H56"/>
    <mergeCell ref="A50:H50"/>
    <mergeCell ref="A52:H52"/>
    <mergeCell ref="A49:O49"/>
  </mergeCells>
  <pageMargins left="0.7" right="0.7" top="0.75" bottom="0.75" header="0.3" footer="0.3"/>
  <pageSetup scale="72" fitToHeight="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35"/>
  <sheetViews>
    <sheetView tabSelected="1" zoomScale="70" zoomScaleNormal="70" workbookViewId="0">
      <pane xSplit="1" ySplit="8" topLeftCell="B18" activePane="bottomRight" state="frozen"/>
      <selection activeCell="T9" sqref="T9:X55"/>
      <selection pane="topRight" activeCell="T9" sqref="T9:X55"/>
      <selection pane="bottomLeft" activeCell="T9" sqref="T9:X55"/>
      <selection pane="bottomRight" activeCell="D42" sqref="D42"/>
    </sheetView>
  </sheetViews>
  <sheetFormatPr defaultColWidth="21.36328125" defaultRowHeight="12.9" x14ac:dyDescent="0.35"/>
  <cols>
    <col min="1" max="1" width="64.81640625" style="132" customWidth="1"/>
    <col min="2" max="2" width="1.36328125" style="132" customWidth="1"/>
    <col min="3" max="6" width="13" style="132" customWidth="1"/>
    <col min="7" max="7" width="13" style="76" customWidth="1"/>
    <col min="8" max="8" width="1.36328125" style="132" customWidth="1"/>
    <col min="9" max="11" width="13.453125" style="132" customWidth="1"/>
    <col min="12" max="12" width="13.453125" style="10" customWidth="1"/>
    <col min="13" max="13" width="13.81640625" style="76" customWidth="1"/>
    <col min="14" max="14" width="1.36328125" style="132" customWidth="1"/>
    <col min="15" max="16" width="13" style="132" customWidth="1"/>
    <col min="17" max="19" width="13" style="10" customWidth="1"/>
    <col min="20" max="16384" width="21.36328125" style="10"/>
  </cols>
  <sheetData>
    <row r="1" spans="1:20" ht="18.75" customHeight="1" x14ac:dyDescent="0.45">
      <c r="A1" s="300" t="s">
        <v>53</v>
      </c>
      <c r="B1" s="377"/>
      <c r="C1" s="377"/>
      <c r="D1" s="377"/>
      <c r="E1" s="377"/>
      <c r="F1" s="377"/>
      <c r="G1" s="353"/>
      <c r="H1" s="377"/>
      <c r="I1" s="377"/>
      <c r="J1" s="377"/>
      <c r="K1" s="377"/>
      <c r="L1" s="9"/>
      <c r="M1" s="353"/>
      <c r="N1" s="426"/>
      <c r="O1" s="426"/>
      <c r="P1" s="452"/>
    </row>
    <row r="2" spans="1:20" ht="22.5" customHeight="1" x14ac:dyDescent="0.4">
      <c r="A2" s="464" t="s">
        <v>85</v>
      </c>
      <c r="B2" s="475"/>
      <c r="C2" s="475"/>
      <c r="D2" s="475"/>
      <c r="E2" s="475"/>
      <c r="F2" s="475"/>
      <c r="G2" s="475"/>
      <c r="H2" s="475"/>
      <c r="M2" s="132"/>
      <c r="N2" s="10"/>
    </row>
    <row r="3" spans="1:20" ht="18.75" customHeight="1" x14ac:dyDescent="0.35">
      <c r="A3" s="375" t="s">
        <v>2</v>
      </c>
      <c r="B3" s="377"/>
      <c r="C3" s="377"/>
      <c r="D3" s="377"/>
      <c r="E3" s="377"/>
      <c r="F3" s="377"/>
      <c r="G3" s="353"/>
      <c r="H3" s="377"/>
      <c r="I3" s="377"/>
      <c r="J3" s="377"/>
      <c r="K3" s="377"/>
      <c r="L3" s="9"/>
      <c r="M3" s="353"/>
      <c r="N3" s="426"/>
      <c r="O3" s="426"/>
      <c r="P3" s="452"/>
    </row>
    <row r="4" spans="1:20" ht="18.75" customHeight="1" x14ac:dyDescent="0.35">
      <c r="A4" s="377"/>
      <c r="B4" s="353"/>
      <c r="C4" s="377"/>
      <c r="D4" s="377"/>
      <c r="E4" s="377"/>
      <c r="F4" s="377"/>
      <c r="G4" s="353"/>
      <c r="H4" s="377"/>
      <c r="I4" s="377"/>
      <c r="J4" s="377"/>
      <c r="K4" s="368"/>
      <c r="L4" s="9"/>
      <c r="M4" s="353"/>
      <c r="N4" s="426"/>
      <c r="O4" s="426"/>
      <c r="P4" s="452"/>
    </row>
    <row r="5" spans="1:20" ht="18.75" customHeight="1" x14ac:dyDescent="0.35">
      <c r="A5" s="377"/>
      <c r="B5" s="377"/>
      <c r="C5" s="377"/>
      <c r="D5" s="377"/>
      <c r="E5" s="377"/>
      <c r="F5" s="377"/>
      <c r="G5" s="353"/>
      <c r="H5" s="377"/>
      <c r="I5" s="377"/>
      <c r="J5" s="377"/>
      <c r="K5" s="377"/>
      <c r="L5" s="9"/>
      <c r="M5" s="353"/>
      <c r="N5" s="426"/>
      <c r="O5" s="426"/>
      <c r="P5" s="452"/>
    </row>
    <row r="6" spans="1:20" ht="18.75" customHeight="1" x14ac:dyDescent="0.35">
      <c r="A6" s="377"/>
      <c r="B6" s="377"/>
      <c r="C6" s="77" t="s">
        <v>3</v>
      </c>
      <c r="D6" s="78" t="s">
        <v>4</v>
      </c>
      <c r="E6" s="78" t="s">
        <v>5</v>
      </c>
      <c r="F6" s="78" t="s">
        <v>6</v>
      </c>
      <c r="G6" s="301" t="s">
        <v>12</v>
      </c>
      <c r="H6" s="377"/>
      <c r="I6" s="77" t="s">
        <v>3</v>
      </c>
      <c r="J6" s="78" t="s">
        <v>4</v>
      </c>
      <c r="K6" s="78" t="s">
        <v>5</v>
      </c>
      <c r="L6" s="2" t="s">
        <v>6</v>
      </c>
      <c r="M6" s="301" t="s">
        <v>12</v>
      </c>
      <c r="N6" s="426"/>
      <c r="O6" s="77" t="s">
        <v>3</v>
      </c>
      <c r="P6" s="78" t="s">
        <v>4</v>
      </c>
      <c r="Q6" s="78" t="s">
        <v>5</v>
      </c>
      <c r="R6" s="2" t="s">
        <v>6</v>
      </c>
      <c r="S6" s="301" t="s">
        <v>12</v>
      </c>
    </row>
    <row r="7" spans="1:20" x14ac:dyDescent="0.35">
      <c r="A7" s="377"/>
      <c r="B7" s="377"/>
      <c r="C7" s="80" t="s">
        <v>7</v>
      </c>
      <c r="D7" s="81" t="s">
        <v>8</v>
      </c>
      <c r="E7" s="81" t="s">
        <v>9</v>
      </c>
      <c r="F7" s="81" t="s">
        <v>10</v>
      </c>
      <c r="G7" s="302" t="s">
        <v>11</v>
      </c>
      <c r="H7" s="377"/>
      <c r="I7" s="80" t="s">
        <v>7</v>
      </c>
      <c r="J7" s="81" t="s">
        <v>8</v>
      </c>
      <c r="K7" s="81" t="s">
        <v>9</v>
      </c>
      <c r="L7" s="4" t="s">
        <v>10</v>
      </c>
      <c r="M7" s="302" t="s">
        <v>11</v>
      </c>
      <c r="N7" s="426"/>
      <c r="O7" s="80" t="s">
        <v>7</v>
      </c>
      <c r="P7" s="81" t="s">
        <v>8</v>
      </c>
      <c r="Q7" s="81" t="s">
        <v>9</v>
      </c>
      <c r="R7" s="4" t="s">
        <v>10</v>
      </c>
      <c r="S7" s="302" t="s">
        <v>11</v>
      </c>
    </row>
    <row r="8" spans="1:20" ht="18.75" customHeight="1" x14ac:dyDescent="0.35">
      <c r="A8" s="377"/>
      <c r="B8" s="377"/>
      <c r="C8" s="84">
        <v>2018</v>
      </c>
      <c r="D8" s="85">
        <v>2018</v>
      </c>
      <c r="E8" s="85">
        <v>2018</v>
      </c>
      <c r="F8" s="85">
        <v>2019</v>
      </c>
      <c r="G8" s="303">
        <v>2019</v>
      </c>
      <c r="H8" s="377"/>
      <c r="I8" s="84">
        <v>2019</v>
      </c>
      <c r="J8" s="85">
        <v>2019</v>
      </c>
      <c r="K8" s="85">
        <v>2019</v>
      </c>
      <c r="L8" s="6">
        <v>2020</v>
      </c>
      <c r="M8" s="303">
        <v>2020</v>
      </c>
      <c r="N8" s="426"/>
      <c r="O8" s="84">
        <v>2020</v>
      </c>
      <c r="P8" s="85">
        <v>2020</v>
      </c>
      <c r="Q8" s="85">
        <v>2020</v>
      </c>
      <c r="R8" s="6">
        <v>2021</v>
      </c>
      <c r="S8" s="303">
        <v>2021</v>
      </c>
    </row>
    <row r="9" spans="1:20" ht="18.75" customHeight="1" x14ac:dyDescent="0.35">
      <c r="A9" s="377"/>
      <c r="B9" s="377"/>
      <c r="C9" s="273"/>
      <c r="D9" s="274"/>
      <c r="E9" s="274"/>
      <c r="F9" s="274"/>
      <c r="G9" s="304"/>
      <c r="H9" s="377"/>
      <c r="I9" s="273"/>
      <c r="J9" s="274"/>
      <c r="K9" s="274"/>
      <c r="L9" s="11"/>
      <c r="M9" s="304"/>
      <c r="N9" s="426"/>
      <c r="O9" s="273"/>
      <c r="P9" s="274"/>
      <c r="Q9" s="274"/>
      <c r="R9" s="11"/>
      <c r="S9" s="304"/>
    </row>
    <row r="10" spans="1:20" x14ac:dyDescent="0.35">
      <c r="A10" s="354" t="s">
        <v>130</v>
      </c>
      <c r="B10" s="377"/>
      <c r="C10" s="152">
        <v>50.4</v>
      </c>
      <c r="D10" s="153">
        <v>54.1</v>
      </c>
      <c r="E10" s="153">
        <v>54.8</v>
      </c>
      <c r="F10" s="275">
        <v>56.7</v>
      </c>
      <c r="G10" s="154">
        <v>216</v>
      </c>
      <c r="H10" s="377"/>
      <c r="I10" s="379">
        <v>59.7</v>
      </c>
      <c r="J10" s="380">
        <v>53</v>
      </c>
      <c r="K10" s="380">
        <v>54.2</v>
      </c>
      <c r="L10" s="380">
        <v>57</v>
      </c>
      <c r="M10" s="381">
        <v>223.9</v>
      </c>
      <c r="N10" s="426"/>
      <c r="O10" s="379">
        <v>57.4</v>
      </c>
      <c r="P10" s="380">
        <v>58.5</v>
      </c>
      <c r="Q10" s="380"/>
      <c r="R10" s="380"/>
      <c r="S10" s="381">
        <v>115.9</v>
      </c>
      <c r="T10" s="9"/>
    </row>
    <row r="11" spans="1:20" x14ac:dyDescent="0.35">
      <c r="A11" s="312" t="s">
        <v>57</v>
      </c>
      <c r="B11" s="377"/>
      <c r="C11" s="176">
        <v>-2.7</v>
      </c>
      <c r="D11" s="129">
        <v>-3.1</v>
      </c>
      <c r="E11" s="129">
        <v>-3.6</v>
      </c>
      <c r="F11" s="129">
        <v>-3.7</v>
      </c>
      <c r="G11" s="177">
        <v>-13.1</v>
      </c>
      <c r="H11" s="377"/>
      <c r="I11" s="176">
        <v>-3.6</v>
      </c>
      <c r="J11" s="129">
        <v>-3.4</v>
      </c>
      <c r="K11" s="129">
        <v>-3.1</v>
      </c>
      <c r="L11" s="129">
        <v>-3.7</v>
      </c>
      <c r="M11" s="177">
        <v>-13.8</v>
      </c>
      <c r="N11" s="426"/>
      <c r="O11" s="176">
        <v>-3.6</v>
      </c>
      <c r="P11" s="129">
        <v>-4.2</v>
      </c>
      <c r="Q11" s="129"/>
      <c r="R11" s="129"/>
      <c r="S11" s="177">
        <v>-7.8000000000000007</v>
      </c>
      <c r="T11" s="367"/>
    </row>
    <row r="12" spans="1:20" x14ac:dyDescent="0.35">
      <c r="A12" s="217" t="s">
        <v>271</v>
      </c>
      <c r="B12" s="377"/>
      <c r="C12" s="157">
        <v>0</v>
      </c>
      <c r="D12" s="158">
        <v>0</v>
      </c>
      <c r="E12" s="158">
        <v>0</v>
      </c>
      <c r="F12" s="159">
        <v>0</v>
      </c>
      <c r="G12" s="160">
        <v>0</v>
      </c>
      <c r="H12" s="377"/>
      <c r="I12" s="157">
        <v>0</v>
      </c>
      <c r="J12" s="158">
        <v>0</v>
      </c>
      <c r="K12" s="158">
        <v>-0.3</v>
      </c>
      <c r="L12" s="159">
        <v>-0.2</v>
      </c>
      <c r="M12" s="160">
        <v>-0.5</v>
      </c>
      <c r="N12" s="426"/>
      <c r="O12" s="157">
        <v>-0.2</v>
      </c>
      <c r="P12" s="158">
        <v>-0.1</v>
      </c>
      <c r="Q12" s="158"/>
      <c r="R12" s="159"/>
      <c r="S12" s="160">
        <v>-0.30000000000000004</v>
      </c>
      <c r="T12" s="9"/>
    </row>
    <row r="13" spans="1:20" ht="13.3" thickBot="1" x14ac:dyDescent="0.4">
      <c r="A13" s="354" t="s">
        <v>272</v>
      </c>
      <c r="B13" s="377"/>
      <c r="C13" s="188">
        <v>47.7</v>
      </c>
      <c r="D13" s="189">
        <v>51</v>
      </c>
      <c r="E13" s="189">
        <v>51.2</v>
      </c>
      <c r="F13" s="189">
        <v>53</v>
      </c>
      <c r="G13" s="190">
        <v>202.9</v>
      </c>
      <c r="H13" s="377"/>
      <c r="I13" s="188">
        <v>56.1</v>
      </c>
      <c r="J13" s="189">
        <v>49.6</v>
      </c>
      <c r="K13" s="189">
        <v>50.8</v>
      </c>
      <c r="L13" s="189">
        <v>53.099999999999994</v>
      </c>
      <c r="M13" s="190">
        <v>209.6</v>
      </c>
      <c r="N13" s="426"/>
      <c r="O13" s="188">
        <v>53.6</v>
      </c>
      <c r="P13" s="189">
        <v>54.2</v>
      </c>
      <c r="Q13" s="189"/>
      <c r="R13" s="189"/>
      <c r="S13" s="190">
        <v>107.80000000000001</v>
      </c>
    </row>
    <row r="14" spans="1:20" ht="13.3" thickTop="1" x14ac:dyDescent="0.35">
      <c r="A14" s="377"/>
      <c r="B14" s="377"/>
      <c r="C14" s="268"/>
      <c r="D14" s="305"/>
      <c r="E14" s="305"/>
      <c r="F14" s="306"/>
      <c r="G14" s="307"/>
      <c r="H14" s="377"/>
      <c r="I14" s="268"/>
      <c r="J14" s="305"/>
      <c r="K14" s="305"/>
      <c r="L14" s="17"/>
      <c r="M14" s="307"/>
      <c r="N14" s="426"/>
      <c r="O14" s="268"/>
      <c r="P14" s="305"/>
      <c r="Q14" s="305"/>
      <c r="R14" s="17"/>
      <c r="S14" s="307"/>
    </row>
    <row r="15" spans="1:20" x14ac:dyDescent="0.35">
      <c r="A15" s="97" t="s">
        <v>121</v>
      </c>
      <c r="B15" s="377"/>
      <c r="C15" s="152">
        <v>12.8</v>
      </c>
      <c r="D15" s="153">
        <v>12.3</v>
      </c>
      <c r="E15" s="153">
        <v>13.9</v>
      </c>
      <c r="F15" s="275">
        <v>15.4</v>
      </c>
      <c r="G15" s="154">
        <v>54.4</v>
      </c>
      <c r="H15" s="377"/>
      <c r="I15" s="152">
        <v>13.8</v>
      </c>
      <c r="J15" s="153">
        <v>17.899999999999999</v>
      </c>
      <c r="K15" s="153">
        <v>16.899999999999999</v>
      </c>
      <c r="L15" s="13">
        <v>17.899999999999999</v>
      </c>
      <c r="M15" s="154">
        <v>66.5</v>
      </c>
      <c r="N15" s="426"/>
      <c r="O15" s="152">
        <v>17.100000000000001</v>
      </c>
      <c r="P15" s="153">
        <v>15</v>
      </c>
      <c r="Q15" s="153"/>
      <c r="R15" s="13"/>
      <c r="S15" s="154">
        <v>32.1</v>
      </c>
      <c r="T15" s="9"/>
    </row>
    <row r="16" spans="1:20" x14ac:dyDescent="0.35">
      <c r="A16" s="308" t="s">
        <v>86</v>
      </c>
      <c r="B16" s="377"/>
      <c r="C16" s="157">
        <v>-0.8</v>
      </c>
      <c r="D16" s="158">
        <v>-0.9</v>
      </c>
      <c r="E16" s="158">
        <v>-1.3</v>
      </c>
      <c r="F16" s="159">
        <v>-1.5</v>
      </c>
      <c r="G16" s="160">
        <v>-4.5</v>
      </c>
      <c r="H16" s="377"/>
      <c r="I16" s="157">
        <v>-1.3</v>
      </c>
      <c r="J16" s="158">
        <v>-1.4</v>
      </c>
      <c r="K16" s="158">
        <v>-1.6</v>
      </c>
      <c r="L16" s="15">
        <v>-1.5</v>
      </c>
      <c r="M16" s="160">
        <v>-5.8000000000000007</v>
      </c>
      <c r="N16" s="426"/>
      <c r="O16" s="157">
        <v>-1.5</v>
      </c>
      <c r="P16" s="158">
        <v>-1.6</v>
      </c>
      <c r="Q16" s="158"/>
      <c r="R16" s="15"/>
      <c r="S16" s="160">
        <v>-3.1</v>
      </c>
      <c r="T16" s="9"/>
    </row>
    <row r="17" spans="1:20" ht="13.3" thickBot="1" x14ac:dyDescent="0.4">
      <c r="A17" s="97" t="s">
        <v>122</v>
      </c>
      <c r="B17" s="377"/>
      <c r="C17" s="188">
        <v>12</v>
      </c>
      <c r="D17" s="189">
        <v>11.4</v>
      </c>
      <c r="E17" s="189">
        <v>12.6</v>
      </c>
      <c r="F17" s="189">
        <v>13.9</v>
      </c>
      <c r="G17" s="190">
        <v>49.9</v>
      </c>
      <c r="H17" s="377"/>
      <c r="I17" s="188">
        <v>12.5</v>
      </c>
      <c r="J17" s="189">
        <v>16.5</v>
      </c>
      <c r="K17" s="189">
        <v>15.3</v>
      </c>
      <c r="L17" s="16">
        <v>16.399999999999999</v>
      </c>
      <c r="M17" s="190">
        <v>60.699999999999996</v>
      </c>
      <c r="N17" s="426"/>
      <c r="O17" s="188">
        <v>15.6</v>
      </c>
      <c r="P17" s="189">
        <v>13.4</v>
      </c>
      <c r="Q17" s="189"/>
      <c r="R17" s="16"/>
      <c r="S17" s="190">
        <v>29</v>
      </c>
      <c r="T17" s="9"/>
    </row>
    <row r="18" spans="1:20" ht="13.3" thickTop="1" x14ac:dyDescent="0.35">
      <c r="A18" s="353"/>
      <c r="B18" s="377"/>
      <c r="C18" s="252"/>
      <c r="D18" s="175"/>
      <c r="E18" s="175"/>
      <c r="F18" s="309"/>
      <c r="G18" s="270"/>
      <c r="H18" s="377"/>
      <c r="I18" s="252"/>
      <c r="J18" s="175"/>
      <c r="K18" s="175"/>
      <c r="L18" s="18"/>
      <c r="M18" s="270"/>
      <c r="N18" s="426"/>
      <c r="O18" s="252"/>
      <c r="P18" s="175"/>
      <c r="Q18" s="175"/>
      <c r="R18" s="18"/>
      <c r="S18" s="270"/>
      <c r="T18" s="9"/>
    </row>
    <row r="19" spans="1:20" x14ac:dyDescent="0.35">
      <c r="A19" s="377" t="s">
        <v>114</v>
      </c>
      <c r="B19" s="377"/>
      <c r="C19" s="152">
        <v>3.6</v>
      </c>
      <c r="D19" s="153">
        <v>3.4</v>
      </c>
      <c r="E19" s="153">
        <v>3.6</v>
      </c>
      <c r="F19" s="275">
        <v>4.9000000000000004</v>
      </c>
      <c r="G19" s="154">
        <v>15.5</v>
      </c>
      <c r="H19" s="377"/>
      <c r="I19" s="152">
        <v>9.1999999999999993</v>
      </c>
      <c r="J19" s="153">
        <v>8.6</v>
      </c>
      <c r="K19" s="153">
        <v>8.4</v>
      </c>
      <c r="L19" s="13">
        <v>8.3000000000000007</v>
      </c>
      <c r="M19" s="154">
        <v>34.5</v>
      </c>
      <c r="N19" s="426"/>
      <c r="O19" s="152">
        <v>7.4</v>
      </c>
      <c r="P19" s="153">
        <v>7.4</v>
      </c>
      <c r="Q19" s="153"/>
      <c r="R19" s="13"/>
      <c r="S19" s="154">
        <v>14.8</v>
      </c>
      <c r="T19" s="9"/>
    </row>
    <row r="20" spans="1:20" x14ac:dyDescent="0.35">
      <c r="A20" s="217" t="s">
        <v>87</v>
      </c>
      <c r="B20" s="377"/>
      <c r="C20" s="157">
        <v>-3.6</v>
      </c>
      <c r="D20" s="158">
        <v>-3.4</v>
      </c>
      <c r="E20" s="158">
        <v>-3.6</v>
      </c>
      <c r="F20" s="159">
        <v>-4.9000000000000004</v>
      </c>
      <c r="G20" s="160">
        <v>-15.5</v>
      </c>
      <c r="H20" s="377"/>
      <c r="I20" s="157">
        <v>-9.1999999999999993</v>
      </c>
      <c r="J20" s="158">
        <v>-8.6</v>
      </c>
      <c r="K20" s="158">
        <v>-8.4</v>
      </c>
      <c r="L20" s="15">
        <v>-8.3000000000000007</v>
      </c>
      <c r="M20" s="160">
        <v>-34.5</v>
      </c>
      <c r="N20" s="426"/>
      <c r="O20" s="157">
        <v>-7.4</v>
      </c>
      <c r="P20" s="158">
        <v>-7.4</v>
      </c>
      <c r="Q20" s="158"/>
      <c r="R20" s="15"/>
      <c r="S20" s="160">
        <v>-14.8</v>
      </c>
      <c r="T20" s="9"/>
    </row>
    <row r="21" spans="1:20" ht="13.3" thickBot="1" x14ac:dyDescent="0.4">
      <c r="A21" s="377" t="s">
        <v>115</v>
      </c>
      <c r="B21" s="377"/>
      <c r="C21" s="188">
        <v>0</v>
      </c>
      <c r="D21" s="189">
        <v>0</v>
      </c>
      <c r="E21" s="189">
        <v>0</v>
      </c>
      <c r="F21" s="189">
        <v>0</v>
      </c>
      <c r="G21" s="190">
        <v>0</v>
      </c>
      <c r="H21" s="377"/>
      <c r="I21" s="188">
        <v>0</v>
      </c>
      <c r="J21" s="189">
        <v>0</v>
      </c>
      <c r="K21" s="189">
        <v>0</v>
      </c>
      <c r="L21" s="16">
        <v>0</v>
      </c>
      <c r="M21" s="190">
        <v>0</v>
      </c>
      <c r="N21" s="426"/>
      <c r="O21" s="188">
        <v>0</v>
      </c>
      <c r="P21" s="189">
        <v>0</v>
      </c>
      <c r="Q21" s="189"/>
      <c r="R21" s="16"/>
      <c r="S21" s="190">
        <v>0</v>
      </c>
      <c r="T21" s="9"/>
    </row>
    <row r="22" spans="1:20" ht="13.3" thickTop="1" x14ac:dyDescent="0.35">
      <c r="A22" s="377"/>
      <c r="B22" s="377"/>
      <c r="C22" s="252"/>
      <c r="D22" s="175"/>
      <c r="E22" s="175"/>
      <c r="F22" s="309"/>
      <c r="G22" s="310"/>
      <c r="H22" s="377"/>
      <c r="I22" s="252"/>
      <c r="J22" s="175"/>
      <c r="K22" s="175"/>
      <c r="L22" s="18"/>
      <c r="M22" s="310"/>
      <c r="N22" s="426"/>
      <c r="O22" s="252"/>
      <c r="P22" s="175"/>
      <c r="Q22" s="175"/>
      <c r="R22" s="18"/>
      <c r="S22" s="310"/>
      <c r="T22" s="9"/>
    </row>
    <row r="23" spans="1:20" x14ac:dyDescent="0.35">
      <c r="A23" s="354" t="s">
        <v>88</v>
      </c>
      <c r="B23" s="377"/>
      <c r="C23" s="152">
        <v>493.1</v>
      </c>
      <c r="D23" s="153">
        <v>541.9</v>
      </c>
      <c r="E23" s="153">
        <v>588.6</v>
      </c>
      <c r="F23" s="275">
        <v>660.3</v>
      </c>
      <c r="G23" s="154">
        <v>2283.9</v>
      </c>
      <c r="H23" s="377"/>
      <c r="I23" s="152">
        <v>652.79999999999995</v>
      </c>
      <c r="J23" s="153">
        <v>717.3</v>
      </c>
      <c r="K23" s="153">
        <v>763.2</v>
      </c>
      <c r="L23" s="275">
        <v>816.1</v>
      </c>
      <c r="M23" s="154">
        <v>2949.4</v>
      </c>
      <c r="N23" s="426"/>
      <c r="O23" s="152">
        <v>803.8</v>
      </c>
      <c r="P23" s="153">
        <v>832.2</v>
      </c>
      <c r="Q23" s="153"/>
      <c r="R23" s="275"/>
      <c r="S23" s="154">
        <v>1636</v>
      </c>
    </row>
    <row r="24" spans="1:20" x14ac:dyDescent="0.35">
      <c r="A24" s="217" t="s">
        <v>86</v>
      </c>
      <c r="B24" s="377"/>
      <c r="C24" s="176">
        <v>3.5</v>
      </c>
      <c r="D24" s="129">
        <v>4</v>
      </c>
      <c r="E24" s="129">
        <v>4.9000000000000004</v>
      </c>
      <c r="F24" s="129">
        <v>5.2</v>
      </c>
      <c r="G24" s="177">
        <v>17.600000000000001</v>
      </c>
      <c r="H24" s="377"/>
      <c r="I24" s="176">
        <v>4.9000000000000004</v>
      </c>
      <c r="J24" s="129">
        <v>4.8</v>
      </c>
      <c r="K24" s="129">
        <v>4.7</v>
      </c>
      <c r="L24" s="129">
        <v>5.2</v>
      </c>
      <c r="M24" s="177">
        <v>19.599999999999998</v>
      </c>
      <c r="N24" s="426"/>
      <c r="O24" s="176">
        <v>5.0999999999999996</v>
      </c>
      <c r="P24" s="129">
        <v>5.8</v>
      </c>
      <c r="Q24" s="129"/>
      <c r="R24" s="129"/>
      <c r="S24" s="177">
        <v>10.899999999999999</v>
      </c>
    </row>
    <row r="25" spans="1:20" x14ac:dyDescent="0.35">
      <c r="A25" s="217" t="s">
        <v>87</v>
      </c>
      <c r="B25" s="377"/>
      <c r="C25" s="176">
        <v>3.6</v>
      </c>
      <c r="D25" s="129">
        <v>3.4</v>
      </c>
      <c r="E25" s="129">
        <v>3.6</v>
      </c>
      <c r="F25" s="129">
        <v>4.9000000000000004</v>
      </c>
      <c r="G25" s="177">
        <v>15.5</v>
      </c>
      <c r="H25" s="377"/>
      <c r="I25" s="176">
        <v>9.1999999999999993</v>
      </c>
      <c r="J25" s="129">
        <v>8.6</v>
      </c>
      <c r="K25" s="129">
        <v>8.4</v>
      </c>
      <c r="L25" s="129">
        <v>8.3000000000000007</v>
      </c>
      <c r="M25" s="177">
        <v>34.5</v>
      </c>
      <c r="N25" s="426"/>
      <c r="O25" s="176">
        <v>7.4</v>
      </c>
      <c r="P25" s="129">
        <v>7.4</v>
      </c>
      <c r="Q25" s="129"/>
      <c r="R25" s="129"/>
      <c r="S25" s="177">
        <v>14.8</v>
      </c>
    </row>
    <row r="26" spans="1:20" s="1" customFormat="1" x14ac:dyDescent="0.35">
      <c r="A26" s="308" t="s">
        <v>271</v>
      </c>
      <c r="B26" s="353"/>
      <c r="C26" s="157">
        <v>0</v>
      </c>
      <c r="D26" s="158">
        <v>0</v>
      </c>
      <c r="E26" s="158">
        <v>0</v>
      </c>
      <c r="F26" s="159">
        <v>0</v>
      </c>
      <c r="G26" s="160">
        <v>0</v>
      </c>
      <c r="H26" s="353"/>
      <c r="I26" s="157">
        <v>0</v>
      </c>
      <c r="J26" s="158">
        <v>0</v>
      </c>
      <c r="K26" s="158">
        <v>0.3</v>
      </c>
      <c r="L26" s="159">
        <v>0.2</v>
      </c>
      <c r="M26" s="160">
        <v>0.5</v>
      </c>
      <c r="N26" s="353"/>
      <c r="O26" s="157">
        <v>0.2</v>
      </c>
      <c r="P26" s="158">
        <v>0.1</v>
      </c>
      <c r="Q26" s="158"/>
      <c r="R26" s="159"/>
      <c r="S26" s="160">
        <v>0.30000000000000004</v>
      </c>
    </row>
    <row r="27" spans="1:20" ht="13.3" thickBot="1" x14ac:dyDescent="0.4">
      <c r="A27" s="354" t="s">
        <v>89</v>
      </c>
      <c r="B27" s="377"/>
      <c r="C27" s="188">
        <v>500.2</v>
      </c>
      <c r="D27" s="226">
        <v>549.29999999999995</v>
      </c>
      <c r="E27" s="226">
        <v>597.1</v>
      </c>
      <c r="F27" s="189">
        <v>670.4</v>
      </c>
      <c r="G27" s="311">
        <v>2317</v>
      </c>
      <c r="H27" s="377"/>
      <c r="I27" s="188">
        <v>666.9</v>
      </c>
      <c r="J27" s="226">
        <v>730.7</v>
      </c>
      <c r="K27" s="226">
        <v>776.6</v>
      </c>
      <c r="L27" s="189">
        <v>829.80000000000007</v>
      </c>
      <c r="M27" s="311">
        <v>3004</v>
      </c>
      <c r="N27" s="426"/>
      <c r="O27" s="188">
        <v>816.5</v>
      </c>
      <c r="P27" s="226">
        <v>845.5</v>
      </c>
      <c r="Q27" s="226"/>
      <c r="R27" s="189"/>
      <c r="S27" s="311">
        <v>1662</v>
      </c>
    </row>
    <row r="28" spans="1:20" ht="13.3" thickTop="1" x14ac:dyDescent="0.35">
      <c r="A28" s="377"/>
      <c r="B28" s="377"/>
      <c r="C28" s="252"/>
      <c r="D28" s="260"/>
      <c r="E28" s="260"/>
      <c r="F28" s="309"/>
      <c r="G28" s="266"/>
      <c r="H28" s="377"/>
      <c r="I28" s="252"/>
      <c r="J28" s="260"/>
      <c r="K28" s="260"/>
      <c r="L28" s="18"/>
      <c r="M28" s="266"/>
      <c r="N28" s="426"/>
      <c r="O28" s="252"/>
      <c r="P28" s="260"/>
      <c r="Q28" s="260"/>
      <c r="R28" s="18"/>
      <c r="S28" s="266"/>
    </row>
    <row r="29" spans="1:20" x14ac:dyDescent="0.35">
      <c r="A29" s="354" t="s">
        <v>90</v>
      </c>
      <c r="B29" s="377"/>
      <c r="C29" s="152">
        <v>276.39999999999998</v>
      </c>
      <c r="D29" s="153">
        <v>289.10000000000002</v>
      </c>
      <c r="E29" s="153">
        <v>297.60000000000002</v>
      </c>
      <c r="F29" s="275">
        <v>320.8</v>
      </c>
      <c r="G29" s="154">
        <v>1183.9000000000001</v>
      </c>
      <c r="H29" s="377"/>
      <c r="I29" s="152">
        <v>313.3</v>
      </c>
      <c r="J29" s="153">
        <v>316.8</v>
      </c>
      <c r="K29" s="153">
        <v>330.7</v>
      </c>
      <c r="L29" s="13">
        <v>349.5</v>
      </c>
      <c r="M29" s="154">
        <v>1310.3</v>
      </c>
      <c r="N29" s="426"/>
      <c r="O29" s="152">
        <v>341.3</v>
      </c>
      <c r="P29" s="153">
        <v>350.9</v>
      </c>
      <c r="Q29" s="153"/>
      <c r="R29" s="13"/>
      <c r="S29" s="154">
        <v>692.2</v>
      </c>
    </row>
    <row r="30" spans="1:20" x14ac:dyDescent="0.35">
      <c r="A30" s="312" t="s">
        <v>86</v>
      </c>
      <c r="B30" s="377"/>
      <c r="C30" s="176">
        <v>-24</v>
      </c>
      <c r="D30" s="129">
        <v>-25.9</v>
      </c>
      <c r="E30" s="129">
        <v>-27.8</v>
      </c>
      <c r="F30" s="129">
        <v>-31.7</v>
      </c>
      <c r="G30" s="177">
        <v>-109.4</v>
      </c>
      <c r="H30" s="377"/>
      <c r="I30" s="176">
        <v>-32.5</v>
      </c>
      <c r="J30" s="129">
        <v>-36</v>
      </c>
      <c r="K30" s="129">
        <v>-38.700000000000003</v>
      </c>
      <c r="L30" s="8">
        <v>-41.8</v>
      </c>
      <c r="M30" s="177">
        <v>-149</v>
      </c>
      <c r="N30" s="426"/>
      <c r="O30" s="176">
        <v>-40.700000000000003</v>
      </c>
      <c r="P30" s="129">
        <v>-43.4</v>
      </c>
      <c r="Q30" s="129"/>
      <c r="R30" s="8"/>
      <c r="S30" s="177">
        <v>-84.1</v>
      </c>
    </row>
    <row r="31" spans="1:20" x14ac:dyDescent="0.35">
      <c r="A31" s="312" t="s">
        <v>271</v>
      </c>
      <c r="B31" s="377"/>
      <c r="C31" s="157">
        <v>0</v>
      </c>
      <c r="D31" s="158">
        <v>0</v>
      </c>
      <c r="E31" s="158">
        <v>0</v>
      </c>
      <c r="F31" s="159">
        <v>0</v>
      </c>
      <c r="G31" s="160">
        <v>0</v>
      </c>
      <c r="H31" s="377"/>
      <c r="I31" s="157">
        <v>0</v>
      </c>
      <c r="J31" s="158">
        <v>-0.1</v>
      </c>
      <c r="K31" s="158">
        <v>-0.2</v>
      </c>
      <c r="L31" s="15">
        <v>-0.7</v>
      </c>
      <c r="M31" s="160">
        <v>-1</v>
      </c>
      <c r="N31" s="426"/>
      <c r="O31" s="157">
        <v>-1.7</v>
      </c>
      <c r="P31" s="158">
        <v>-1.6</v>
      </c>
      <c r="Q31" s="158"/>
      <c r="R31" s="15"/>
      <c r="S31" s="160">
        <v>-3.3</v>
      </c>
    </row>
    <row r="32" spans="1:20" ht="13.3" thickBot="1" x14ac:dyDescent="0.4">
      <c r="A32" s="354" t="s">
        <v>91</v>
      </c>
      <c r="B32" s="377"/>
      <c r="C32" s="188">
        <v>252.4</v>
      </c>
      <c r="D32" s="189">
        <v>263.2</v>
      </c>
      <c r="E32" s="189">
        <v>269.8</v>
      </c>
      <c r="F32" s="189">
        <v>289.10000000000002</v>
      </c>
      <c r="G32" s="190">
        <v>1074.5</v>
      </c>
      <c r="H32" s="377"/>
      <c r="I32" s="188">
        <v>280.8</v>
      </c>
      <c r="J32" s="189">
        <v>280.7</v>
      </c>
      <c r="K32" s="189">
        <v>291.8</v>
      </c>
      <c r="L32" s="16">
        <v>307</v>
      </c>
      <c r="M32" s="190">
        <v>1160.3</v>
      </c>
      <c r="N32" s="426"/>
      <c r="O32" s="188">
        <v>298.89999999999998</v>
      </c>
      <c r="P32" s="189">
        <v>305.89999999999998</v>
      </c>
      <c r="Q32" s="189"/>
      <c r="R32" s="16"/>
      <c r="S32" s="190">
        <v>604.79999999999995</v>
      </c>
    </row>
    <row r="33" spans="1:19" ht="13.3" thickTop="1" x14ac:dyDescent="0.35">
      <c r="A33" s="377"/>
      <c r="B33" s="377"/>
      <c r="C33" s="252"/>
      <c r="D33" s="175"/>
      <c r="E33" s="175"/>
      <c r="F33" s="309"/>
      <c r="G33" s="161"/>
      <c r="H33" s="377"/>
      <c r="I33" s="252"/>
      <c r="J33" s="175"/>
      <c r="K33" s="175"/>
      <c r="L33" s="18"/>
      <c r="M33" s="161"/>
      <c r="N33" s="426"/>
      <c r="O33" s="252"/>
      <c r="P33" s="175"/>
      <c r="Q33" s="175"/>
      <c r="R33" s="18"/>
      <c r="S33" s="161"/>
    </row>
    <row r="34" spans="1:19" x14ac:dyDescent="0.35">
      <c r="A34" s="354" t="s">
        <v>92</v>
      </c>
      <c r="B34" s="377"/>
      <c r="C34" s="152">
        <v>172.8</v>
      </c>
      <c r="D34" s="153">
        <v>180.8</v>
      </c>
      <c r="E34" s="153">
        <v>181</v>
      </c>
      <c r="F34" s="275">
        <v>190.4</v>
      </c>
      <c r="G34" s="154">
        <v>725</v>
      </c>
      <c r="H34" s="377"/>
      <c r="I34" s="152">
        <v>205.6</v>
      </c>
      <c r="J34" s="153">
        <v>215.4</v>
      </c>
      <c r="K34" s="153">
        <v>213</v>
      </c>
      <c r="L34" s="13">
        <v>217.1</v>
      </c>
      <c r="M34" s="154">
        <v>851.1</v>
      </c>
      <c r="N34" s="426"/>
      <c r="O34" s="152">
        <v>217.4</v>
      </c>
      <c r="P34" s="153">
        <v>232.5</v>
      </c>
      <c r="Q34" s="153"/>
      <c r="R34" s="13"/>
      <c r="S34" s="154">
        <v>449.9</v>
      </c>
    </row>
    <row r="35" spans="1:19" x14ac:dyDescent="0.35">
      <c r="A35" s="217" t="s">
        <v>86</v>
      </c>
      <c r="B35" s="377"/>
      <c r="C35" s="176">
        <v>-17.8</v>
      </c>
      <c r="D35" s="129">
        <v>-18.7</v>
      </c>
      <c r="E35" s="129">
        <v>-20.6</v>
      </c>
      <c r="F35" s="129">
        <v>-25.4</v>
      </c>
      <c r="G35" s="177">
        <v>-82.5</v>
      </c>
      <c r="H35" s="377"/>
      <c r="I35" s="176">
        <v>-26.7</v>
      </c>
      <c r="J35" s="129">
        <v>-30.8</v>
      </c>
      <c r="K35" s="129">
        <v>-30.8</v>
      </c>
      <c r="L35" s="8">
        <v>-32.5</v>
      </c>
      <c r="M35" s="177">
        <v>-120.8</v>
      </c>
      <c r="N35" s="426"/>
      <c r="O35" s="176">
        <v>-33</v>
      </c>
      <c r="P35" s="129">
        <v>-35.200000000000003</v>
      </c>
      <c r="Q35" s="129"/>
      <c r="R35" s="8"/>
      <c r="S35" s="177">
        <v>-68.2</v>
      </c>
    </row>
    <row r="36" spans="1:19" x14ac:dyDescent="0.35">
      <c r="A36" s="217" t="str">
        <f>A31</f>
        <v>Acquisition-related costs</v>
      </c>
      <c r="B36" s="377"/>
      <c r="C36" s="157">
        <v>0</v>
      </c>
      <c r="D36" s="158">
        <v>0</v>
      </c>
      <c r="E36" s="158">
        <v>0</v>
      </c>
      <c r="F36" s="159">
        <v>0</v>
      </c>
      <c r="G36" s="160">
        <v>0</v>
      </c>
      <c r="H36" s="377"/>
      <c r="I36" s="157">
        <v>0</v>
      </c>
      <c r="J36" s="158">
        <v>-0.4</v>
      </c>
      <c r="K36" s="158">
        <v>-1.8</v>
      </c>
      <c r="L36" s="15">
        <v>-1.1000000000000001</v>
      </c>
      <c r="M36" s="160">
        <v>-3.3000000000000003</v>
      </c>
      <c r="N36" s="426"/>
      <c r="O36" s="157">
        <v>0</v>
      </c>
      <c r="P36" s="158">
        <v>-0.4</v>
      </c>
      <c r="Q36" s="158"/>
      <c r="R36" s="15"/>
      <c r="S36" s="160">
        <v>-0.4</v>
      </c>
    </row>
    <row r="37" spans="1:19" ht="13.3" thickBot="1" x14ac:dyDescent="0.4">
      <c r="A37" s="354" t="s">
        <v>93</v>
      </c>
      <c r="B37" s="377"/>
      <c r="C37" s="188">
        <v>155</v>
      </c>
      <c r="D37" s="189">
        <v>162.1</v>
      </c>
      <c r="E37" s="189">
        <v>160.4</v>
      </c>
      <c r="F37" s="189">
        <v>165</v>
      </c>
      <c r="G37" s="190">
        <v>642.5</v>
      </c>
      <c r="H37" s="377"/>
      <c r="I37" s="188">
        <v>178.9</v>
      </c>
      <c r="J37" s="189">
        <v>184.2</v>
      </c>
      <c r="K37" s="189">
        <v>180.4</v>
      </c>
      <c r="L37" s="16">
        <v>183.5</v>
      </c>
      <c r="M37" s="190">
        <v>727</v>
      </c>
      <c r="N37" s="426"/>
      <c r="O37" s="188">
        <v>184.4</v>
      </c>
      <c r="P37" s="189">
        <v>196.9</v>
      </c>
      <c r="Q37" s="189"/>
      <c r="R37" s="16"/>
      <c r="S37" s="190">
        <v>381.3</v>
      </c>
    </row>
    <row r="38" spans="1:19" ht="13.3" thickTop="1" x14ac:dyDescent="0.35">
      <c r="A38" s="377"/>
      <c r="B38" s="377"/>
      <c r="C38" s="252"/>
      <c r="D38" s="175"/>
      <c r="E38" s="175"/>
      <c r="F38" s="309"/>
      <c r="G38" s="161"/>
      <c r="H38" s="377"/>
      <c r="I38" s="252"/>
      <c r="J38" s="175"/>
      <c r="K38" s="175"/>
      <c r="L38" s="18"/>
      <c r="M38" s="161"/>
      <c r="N38" s="426"/>
      <c r="O38" s="252"/>
      <c r="P38" s="175"/>
      <c r="Q38" s="175"/>
      <c r="R38" s="18"/>
      <c r="S38" s="161"/>
    </row>
    <row r="39" spans="1:19" x14ac:dyDescent="0.35">
      <c r="A39" s="354" t="s">
        <v>94</v>
      </c>
      <c r="B39" s="377"/>
      <c r="C39" s="152">
        <v>72.900000000000006</v>
      </c>
      <c r="D39" s="153">
        <v>79.099999999999994</v>
      </c>
      <c r="E39" s="153">
        <v>87.4</v>
      </c>
      <c r="F39" s="275">
        <v>100.7</v>
      </c>
      <c r="G39" s="154">
        <v>340.1</v>
      </c>
      <c r="H39" s="377"/>
      <c r="I39" s="152">
        <v>99.1</v>
      </c>
      <c r="J39" s="153">
        <v>101.4</v>
      </c>
      <c r="K39" s="153">
        <v>99.1</v>
      </c>
      <c r="L39" s="13">
        <v>106</v>
      </c>
      <c r="M39" s="154">
        <v>405.6</v>
      </c>
      <c r="N39" s="426"/>
      <c r="O39" s="152">
        <v>104.8</v>
      </c>
      <c r="P39" s="153">
        <v>93.2</v>
      </c>
      <c r="Q39" s="153"/>
      <c r="R39" s="13"/>
      <c r="S39" s="154">
        <v>198</v>
      </c>
    </row>
    <row r="40" spans="1:19" x14ac:dyDescent="0.35">
      <c r="A40" s="217" t="s">
        <v>86</v>
      </c>
      <c r="B40" s="377"/>
      <c r="C40" s="176">
        <v>-9.1</v>
      </c>
      <c r="D40" s="129">
        <v>-8.3000000000000007</v>
      </c>
      <c r="E40" s="129">
        <v>-10.9</v>
      </c>
      <c r="F40" s="129">
        <v>-11.7</v>
      </c>
      <c r="G40" s="177">
        <v>-40</v>
      </c>
      <c r="H40" s="377"/>
      <c r="I40" s="176">
        <v>-11.1</v>
      </c>
      <c r="J40" s="129">
        <v>-16.600000000000001</v>
      </c>
      <c r="K40" s="129">
        <v>-19.8</v>
      </c>
      <c r="L40" s="8">
        <v>-25.5</v>
      </c>
      <c r="M40" s="177">
        <v>-73</v>
      </c>
      <c r="N40" s="426"/>
      <c r="O40" s="176">
        <v>-19.399999999999999</v>
      </c>
      <c r="P40" s="129">
        <v>-11.5</v>
      </c>
      <c r="Q40" s="129"/>
      <c r="R40" s="8"/>
      <c r="S40" s="177">
        <v>-30.9</v>
      </c>
    </row>
    <row r="41" spans="1:19" x14ac:dyDescent="0.35">
      <c r="A41" s="217" t="s">
        <v>109</v>
      </c>
      <c r="B41" s="377"/>
      <c r="C41" s="176">
        <v>0</v>
      </c>
      <c r="D41" s="129">
        <v>0.1</v>
      </c>
      <c r="E41" s="129">
        <v>0</v>
      </c>
      <c r="F41" s="129">
        <v>0</v>
      </c>
      <c r="G41" s="177">
        <v>0.1</v>
      </c>
      <c r="H41" s="377"/>
      <c r="I41" s="176">
        <v>0</v>
      </c>
      <c r="J41" s="129">
        <v>0</v>
      </c>
      <c r="K41" s="129">
        <v>0</v>
      </c>
      <c r="L41" s="8">
        <v>0</v>
      </c>
      <c r="M41" s="177">
        <v>0</v>
      </c>
      <c r="N41" s="426"/>
      <c r="O41" s="176">
        <v>0</v>
      </c>
      <c r="P41" s="129">
        <v>0</v>
      </c>
      <c r="Q41" s="129"/>
      <c r="R41" s="8"/>
      <c r="S41" s="177">
        <v>0</v>
      </c>
    </row>
    <row r="42" spans="1:19" x14ac:dyDescent="0.35">
      <c r="A42" s="217" t="s">
        <v>271</v>
      </c>
      <c r="B42" s="377"/>
      <c r="C42" s="157">
        <v>0</v>
      </c>
      <c r="D42" s="129">
        <v>-2.5</v>
      </c>
      <c r="E42" s="129">
        <v>-1.8</v>
      </c>
      <c r="F42" s="159">
        <v>-11.9</v>
      </c>
      <c r="G42" s="160">
        <v>-16.2</v>
      </c>
      <c r="H42" s="377"/>
      <c r="I42" s="157">
        <v>-12.7</v>
      </c>
      <c r="J42" s="129">
        <v>-5.5</v>
      </c>
      <c r="K42" s="129">
        <v>-0.2</v>
      </c>
      <c r="L42" s="15">
        <v>-0.1</v>
      </c>
      <c r="M42" s="160">
        <v>-18.5</v>
      </c>
      <c r="N42" s="426"/>
      <c r="O42" s="157">
        <v>0</v>
      </c>
      <c r="P42" s="129">
        <v>-1.4</v>
      </c>
      <c r="Q42" s="129"/>
      <c r="R42" s="15"/>
      <c r="S42" s="160">
        <v>-1.4</v>
      </c>
    </row>
    <row r="43" spans="1:19" ht="13.3" thickBot="1" x14ac:dyDescent="0.4">
      <c r="A43" s="354" t="s">
        <v>95</v>
      </c>
      <c r="B43" s="377"/>
      <c r="C43" s="188">
        <v>63.8</v>
      </c>
      <c r="D43" s="226">
        <v>68.400000000000006</v>
      </c>
      <c r="E43" s="226">
        <v>74.7</v>
      </c>
      <c r="F43" s="189">
        <v>77.099999999999994</v>
      </c>
      <c r="G43" s="311">
        <v>284</v>
      </c>
      <c r="H43" s="377"/>
      <c r="I43" s="188">
        <v>75.3</v>
      </c>
      <c r="J43" s="226">
        <v>79.3</v>
      </c>
      <c r="K43" s="226">
        <v>79.099999999999994</v>
      </c>
      <c r="L43" s="16">
        <v>80.400000000000006</v>
      </c>
      <c r="M43" s="311">
        <v>314.10000000000002</v>
      </c>
      <c r="N43" s="426"/>
      <c r="O43" s="188">
        <v>85.4</v>
      </c>
      <c r="P43" s="226">
        <v>80.3</v>
      </c>
      <c r="Q43" s="226"/>
      <c r="R43" s="16"/>
      <c r="S43" s="311">
        <v>165.7</v>
      </c>
    </row>
    <row r="44" spans="1:19" ht="13.3" thickTop="1" x14ac:dyDescent="0.35">
      <c r="A44" s="377"/>
      <c r="B44" s="377"/>
      <c r="C44" s="252"/>
      <c r="D44" s="175"/>
      <c r="E44" s="175"/>
      <c r="F44" s="309"/>
      <c r="G44" s="161"/>
      <c r="H44" s="377"/>
      <c r="I44" s="252"/>
      <c r="J44" s="175"/>
      <c r="K44" s="175"/>
      <c r="L44" s="18"/>
      <c r="M44" s="161"/>
      <c r="N44" s="426"/>
      <c r="O44" s="252"/>
      <c r="P44" s="175"/>
      <c r="Q44" s="175"/>
      <c r="R44" s="18"/>
      <c r="S44" s="161"/>
    </row>
    <row r="45" spans="1:19" x14ac:dyDescent="0.35">
      <c r="A45" s="354" t="s">
        <v>96</v>
      </c>
      <c r="B45" s="377"/>
      <c r="C45" s="152">
        <v>3.8</v>
      </c>
      <c r="D45" s="153">
        <v>3.8</v>
      </c>
      <c r="E45" s="153">
        <v>4.2</v>
      </c>
      <c r="F45" s="275">
        <v>6.2</v>
      </c>
      <c r="G45" s="154">
        <v>18</v>
      </c>
      <c r="H45" s="377"/>
      <c r="I45" s="152">
        <v>9.8000000000000007</v>
      </c>
      <c r="J45" s="153">
        <v>9.6999999999999993</v>
      </c>
      <c r="K45" s="153">
        <v>9.6999999999999993</v>
      </c>
      <c r="L45" s="13">
        <v>9.6999999999999993</v>
      </c>
      <c r="M45" s="154">
        <v>38.9</v>
      </c>
      <c r="N45" s="426"/>
      <c r="O45" s="152">
        <v>9.6999999999999993</v>
      </c>
      <c r="P45" s="153">
        <v>9.5</v>
      </c>
      <c r="Q45" s="153"/>
      <c r="R45" s="13"/>
      <c r="S45" s="154">
        <v>19.2</v>
      </c>
    </row>
    <row r="46" spans="1:19" x14ac:dyDescent="0.35">
      <c r="A46" s="217" t="s">
        <v>97</v>
      </c>
      <c r="B46" s="377"/>
      <c r="C46" s="157">
        <v>-3.8</v>
      </c>
      <c r="D46" s="158">
        <v>-3.8</v>
      </c>
      <c r="E46" s="158">
        <v>-4.2</v>
      </c>
      <c r="F46" s="159">
        <v>-6.2</v>
      </c>
      <c r="G46" s="160">
        <v>-18</v>
      </c>
      <c r="H46" s="377"/>
      <c r="I46" s="157">
        <v>-9.8000000000000007</v>
      </c>
      <c r="J46" s="158">
        <v>-9.6999999999999993</v>
      </c>
      <c r="K46" s="158">
        <v>-9.6999999999999993</v>
      </c>
      <c r="L46" s="15">
        <v>-9.6999999999999993</v>
      </c>
      <c r="M46" s="160">
        <v>-38.9</v>
      </c>
      <c r="N46" s="426"/>
      <c r="O46" s="157">
        <v>-9.6999999999999993</v>
      </c>
      <c r="P46" s="158">
        <v>-9.5</v>
      </c>
      <c r="Q46" s="158"/>
      <c r="R46" s="15"/>
      <c r="S46" s="160">
        <v>-19.2</v>
      </c>
    </row>
    <row r="47" spans="1:19" ht="13.3" thickBot="1" x14ac:dyDescent="0.4">
      <c r="A47" s="354" t="s">
        <v>98</v>
      </c>
      <c r="B47" s="377"/>
      <c r="C47" s="188">
        <v>0</v>
      </c>
      <c r="D47" s="189">
        <v>0</v>
      </c>
      <c r="E47" s="189">
        <v>0</v>
      </c>
      <c r="F47" s="189">
        <v>0</v>
      </c>
      <c r="G47" s="190">
        <v>0</v>
      </c>
      <c r="H47" s="377"/>
      <c r="I47" s="188">
        <v>0</v>
      </c>
      <c r="J47" s="189">
        <v>0</v>
      </c>
      <c r="K47" s="189">
        <v>0</v>
      </c>
      <c r="L47" s="16">
        <v>0</v>
      </c>
      <c r="M47" s="190">
        <v>0</v>
      </c>
      <c r="N47" s="426"/>
      <c r="O47" s="188">
        <v>0</v>
      </c>
      <c r="P47" s="189">
        <v>0</v>
      </c>
      <c r="Q47" s="189"/>
      <c r="R47" s="16"/>
      <c r="S47" s="190">
        <v>0</v>
      </c>
    </row>
    <row r="48" spans="1:19" ht="13.3" thickTop="1" x14ac:dyDescent="0.35">
      <c r="A48" s="377"/>
      <c r="B48" s="377"/>
      <c r="C48" s="252"/>
      <c r="D48" s="260"/>
      <c r="E48" s="260"/>
      <c r="F48" s="309"/>
      <c r="G48" s="166"/>
      <c r="H48" s="377"/>
      <c r="I48" s="252"/>
      <c r="J48" s="260"/>
      <c r="K48" s="260"/>
      <c r="L48" s="18"/>
      <c r="M48" s="166"/>
      <c r="N48" s="426"/>
      <c r="O48" s="252"/>
      <c r="P48" s="260"/>
      <c r="Q48" s="260"/>
      <c r="R48" s="18"/>
      <c r="S48" s="166"/>
    </row>
    <row r="49" spans="1:20" ht="13.5" customHeight="1" x14ac:dyDescent="0.35">
      <c r="A49" s="354" t="s">
        <v>231</v>
      </c>
      <c r="B49" s="377"/>
      <c r="C49" s="152">
        <v>22.5</v>
      </c>
      <c r="D49" s="153">
        <v>13.8</v>
      </c>
      <c r="E49" s="153">
        <v>3.7</v>
      </c>
      <c r="F49" s="275">
        <v>1.9</v>
      </c>
      <c r="G49" s="154">
        <v>41.9</v>
      </c>
      <c r="H49" s="377"/>
      <c r="I49" s="152">
        <v>0.2</v>
      </c>
      <c r="J49" s="153">
        <v>0.2</v>
      </c>
      <c r="K49" s="153">
        <v>0.1</v>
      </c>
      <c r="L49" s="13">
        <v>0</v>
      </c>
      <c r="M49" s="154">
        <v>0.5</v>
      </c>
      <c r="N49" s="426"/>
      <c r="O49" s="152">
        <v>0</v>
      </c>
      <c r="P49" s="153">
        <v>0</v>
      </c>
      <c r="Q49" s="153"/>
      <c r="R49" s="13"/>
      <c r="S49" s="154">
        <v>0</v>
      </c>
      <c r="T49" s="9"/>
    </row>
    <row r="50" spans="1:20" x14ac:dyDescent="0.35">
      <c r="A50" s="217" t="s">
        <v>230</v>
      </c>
      <c r="B50" s="377"/>
      <c r="C50" s="157">
        <v>-22.5</v>
      </c>
      <c r="D50" s="158">
        <v>-13.8</v>
      </c>
      <c r="E50" s="158">
        <v>-3.7</v>
      </c>
      <c r="F50" s="159">
        <v>-1.9</v>
      </c>
      <c r="G50" s="160">
        <v>-41.9</v>
      </c>
      <c r="H50" s="377"/>
      <c r="I50" s="157">
        <v>-0.2</v>
      </c>
      <c r="J50" s="158">
        <v>-0.2</v>
      </c>
      <c r="K50" s="158">
        <v>-0.1</v>
      </c>
      <c r="L50" s="15">
        <v>0</v>
      </c>
      <c r="M50" s="160">
        <v>-0.5</v>
      </c>
      <c r="N50" s="426"/>
      <c r="O50" s="157">
        <v>0</v>
      </c>
      <c r="P50" s="158">
        <v>0</v>
      </c>
      <c r="Q50" s="158"/>
      <c r="R50" s="15"/>
      <c r="S50" s="160">
        <v>0</v>
      </c>
      <c r="T50" s="9"/>
    </row>
    <row r="51" spans="1:20" ht="13.3" thickBot="1" x14ac:dyDescent="0.4">
      <c r="A51" s="354" t="s">
        <v>232</v>
      </c>
      <c r="B51" s="377"/>
      <c r="C51" s="188">
        <v>0</v>
      </c>
      <c r="D51" s="189">
        <v>0</v>
      </c>
      <c r="E51" s="189">
        <v>0</v>
      </c>
      <c r="F51" s="189">
        <v>0</v>
      </c>
      <c r="G51" s="190">
        <v>0</v>
      </c>
      <c r="H51" s="377"/>
      <c r="I51" s="188">
        <v>0</v>
      </c>
      <c r="J51" s="189">
        <v>0</v>
      </c>
      <c r="K51" s="189">
        <v>0</v>
      </c>
      <c r="L51" s="16">
        <v>0</v>
      </c>
      <c r="M51" s="190">
        <v>0</v>
      </c>
      <c r="N51" s="426"/>
      <c r="O51" s="188">
        <v>0</v>
      </c>
      <c r="P51" s="189">
        <v>0</v>
      </c>
      <c r="Q51" s="189"/>
      <c r="R51" s="16"/>
      <c r="S51" s="190">
        <v>0</v>
      </c>
      <c r="T51" s="9"/>
    </row>
    <row r="52" spans="1:20" ht="13.3" thickTop="1" x14ac:dyDescent="0.35">
      <c r="A52" s="377"/>
      <c r="B52" s="377"/>
      <c r="C52" s="315"/>
      <c r="D52" s="277"/>
      <c r="E52" s="277"/>
      <c r="F52" s="313"/>
      <c r="G52" s="314"/>
      <c r="H52" s="377"/>
      <c r="I52" s="315"/>
      <c r="J52" s="277"/>
      <c r="K52" s="277"/>
      <c r="L52" s="19"/>
      <c r="M52" s="314"/>
      <c r="N52" s="426"/>
      <c r="O52" s="315"/>
      <c r="P52" s="277"/>
      <c r="Q52" s="277"/>
      <c r="R52" s="19"/>
      <c r="S52" s="314"/>
    </row>
    <row r="53" spans="1:20" x14ac:dyDescent="0.35">
      <c r="A53" s="354" t="s">
        <v>99</v>
      </c>
      <c r="B53" s="377"/>
      <c r="C53" s="152">
        <v>548.4</v>
      </c>
      <c r="D53" s="153">
        <v>566.6</v>
      </c>
      <c r="E53" s="153">
        <v>573.9</v>
      </c>
      <c r="F53" s="275">
        <v>620</v>
      </c>
      <c r="G53" s="154">
        <v>2308.9</v>
      </c>
      <c r="H53" s="377"/>
      <c r="I53" s="152">
        <v>628</v>
      </c>
      <c r="J53" s="153">
        <v>643.5</v>
      </c>
      <c r="K53" s="153">
        <v>652.6</v>
      </c>
      <c r="L53" s="13">
        <v>682.3</v>
      </c>
      <c r="M53" s="154">
        <v>2606.3999999999996</v>
      </c>
      <c r="N53" s="426"/>
      <c r="O53" s="152">
        <v>673.2</v>
      </c>
      <c r="P53" s="153">
        <v>686.1</v>
      </c>
      <c r="Q53" s="153"/>
      <c r="R53" s="13"/>
      <c r="S53" s="154">
        <v>1359.3000000000002</v>
      </c>
    </row>
    <row r="54" spans="1:20" x14ac:dyDescent="0.35">
      <c r="A54" s="217" t="s">
        <v>86</v>
      </c>
      <c r="B54" s="377"/>
      <c r="C54" s="176">
        <v>-50.9</v>
      </c>
      <c r="D54" s="129">
        <v>-52.9</v>
      </c>
      <c r="E54" s="129">
        <v>-59.3</v>
      </c>
      <c r="F54" s="129">
        <v>-68.8</v>
      </c>
      <c r="G54" s="177">
        <v>-231.9</v>
      </c>
      <c r="H54" s="377"/>
      <c r="I54" s="176">
        <v>-70.3</v>
      </c>
      <c r="J54" s="129">
        <v>-83.4</v>
      </c>
      <c r="K54" s="129">
        <v>-89.3</v>
      </c>
      <c r="L54" s="8">
        <v>-99.8</v>
      </c>
      <c r="M54" s="177">
        <v>-342.8</v>
      </c>
      <c r="N54" s="426"/>
      <c r="O54" s="176">
        <v>-93.1</v>
      </c>
      <c r="P54" s="129">
        <v>-90.1</v>
      </c>
      <c r="Q54" s="129"/>
      <c r="R54" s="8"/>
      <c r="S54" s="177">
        <v>-183.2</v>
      </c>
    </row>
    <row r="55" spans="1:20" ht="14.25" customHeight="1" x14ac:dyDescent="0.35">
      <c r="A55" s="217" t="s">
        <v>100</v>
      </c>
      <c r="B55" s="377"/>
      <c r="C55" s="176">
        <v>-3.8</v>
      </c>
      <c r="D55" s="129">
        <v>-3.8</v>
      </c>
      <c r="E55" s="129">
        <v>-4.2</v>
      </c>
      <c r="F55" s="129">
        <v>-6.2</v>
      </c>
      <c r="G55" s="177">
        <v>-18</v>
      </c>
      <c r="H55" s="377"/>
      <c r="I55" s="176">
        <v>-9.8000000000000007</v>
      </c>
      <c r="J55" s="129">
        <v>-9.6999999999999993</v>
      </c>
      <c r="K55" s="129">
        <v>-9.6999999999999993</v>
      </c>
      <c r="L55" s="8">
        <v>-9.6999999999999993</v>
      </c>
      <c r="M55" s="177">
        <v>-38.9</v>
      </c>
      <c r="N55" s="426"/>
      <c r="O55" s="176">
        <v>-9.6999999999999993</v>
      </c>
      <c r="P55" s="129">
        <v>-9.5</v>
      </c>
      <c r="Q55" s="129"/>
      <c r="R55" s="8"/>
      <c r="S55" s="177">
        <v>-19.2</v>
      </c>
      <c r="T55" s="9"/>
    </row>
    <row r="56" spans="1:20" ht="14.25" customHeight="1" x14ac:dyDescent="0.35">
      <c r="A56" s="217" t="s">
        <v>109</v>
      </c>
      <c r="B56" s="377"/>
      <c r="C56" s="176">
        <v>0</v>
      </c>
      <c r="D56" s="129">
        <v>0.1</v>
      </c>
      <c r="E56" s="129">
        <v>0</v>
      </c>
      <c r="F56" s="129">
        <v>0</v>
      </c>
      <c r="G56" s="177">
        <v>0.1</v>
      </c>
      <c r="H56" s="377"/>
      <c r="I56" s="176">
        <v>0</v>
      </c>
      <c r="J56" s="129">
        <v>0</v>
      </c>
      <c r="K56" s="129">
        <v>0</v>
      </c>
      <c r="L56" s="8">
        <v>0</v>
      </c>
      <c r="M56" s="177">
        <v>0</v>
      </c>
      <c r="N56" s="426"/>
      <c r="O56" s="176">
        <v>0</v>
      </c>
      <c r="P56" s="129">
        <v>0</v>
      </c>
      <c r="Q56" s="129"/>
      <c r="R56" s="8"/>
      <c r="S56" s="177">
        <v>0</v>
      </c>
      <c r="T56" s="9"/>
    </row>
    <row r="57" spans="1:20" ht="14.25" customHeight="1" x14ac:dyDescent="0.35">
      <c r="A57" s="217" t="s">
        <v>271</v>
      </c>
      <c r="B57" s="377"/>
      <c r="C57" s="176">
        <v>0</v>
      </c>
      <c r="D57" s="129">
        <v>-2.5</v>
      </c>
      <c r="E57" s="129">
        <v>-1.8</v>
      </c>
      <c r="F57" s="129">
        <v>-11.9</v>
      </c>
      <c r="G57" s="177">
        <v>-16.2</v>
      </c>
      <c r="H57" s="377"/>
      <c r="I57" s="176">
        <v>-12.7</v>
      </c>
      <c r="J57" s="129">
        <v>-6</v>
      </c>
      <c r="K57" s="129">
        <v>-2.2000000000000002</v>
      </c>
      <c r="L57" s="8">
        <v>-1.9</v>
      </c>
      <c r="M57" s="177">
        <v>-22.799999999999997</v>
      </c>
      <c r="N57" s="426"/>
      <c r="O57" s="176">
        <v>-1.7</v>
      </c>
      <c r="P57" s="129">
        <v>-3.4</v>
      </c>
      <c r="Q57" s="129"/>
      <c r="R57" s="8"/>
      <c r="S57" s="177">
        <v>-5.0999999999999996</v>
      </c>
      <c r="T57" s="9"/>
    </row>
    <row r="58" spans="1:20" x14ac:dyDescent="0.35">
      <c r="A58" s="217" t="s">
        <v>230</v>
      </c>
      <c r="B58" s="377"/>
      <c r="C58" s="157">
        <v>-22.5</v>
      </c>
      <c r="D58" s="158">
        <v>-13.8</v>
      </c>
      <c r="E58" s="158">
        <v>-3.7</v>
      </c>
      <c r="F58" s="159">
        <v>-1.9</v>
      </c>
      <c r="G58" s="160">
        <v>-41.9</v>
      </c>
      <c r="H58" s="377"/>
      <c r="I58" s="157">
        <v>-0.2</v>
      </c>
      <c r="J58" s="158">
        <v>-0.2</v>
      </c>
      <c r="K58" s="158">
        <v>-0.1</v>
      </c>
      <c r="L58" s="15">
        <v>0</v>
      </c>
      <c r="M58" s="160">
        <v>-0.5</v>
      </c>
      <c r="N58" s="426"/>
      <c r="O58" s="157">
        <v>0</v>
      </c>
      <c r="P58" s="158">
        <v>0</v>
      </c>
      <c r="Q58" s="158"/>
      <c r="R58" s="15"/>
      <c r="S58" s="160">
        <v>0</v>
      </c>
      <c r="T58" s="9"/>
    </row>
    <row r="59" spans="1:20" ht="13.3" thickBot="1" x14ac:dyDescent="0.4">
      <c r="A59" s="354" t="s">
        <v>101</v>
      </c>
      <c r="B59" s="377"/>
      <c r="C59" s="188">
        <v>471.2</v>
      </c>
      <c r="D59" s="226">
        <v>493.7</v>
      </c>
      <c r="E59" s="226">
        <v>504.9</v>
      </c>
      <c r="F59" s="189">
        <v>531.20000000000005</v>
      </c>
      <c r="G59" s="311">
        <v>2001</v>
      </c>
      <c r="H59" s="377"/>
      <c r="I59" s="188">
        <v>535</v>
      </c>
      <c r="J59" s="226">
        <v>544.20000000000005</v>
      </c>
      <c r="K59" s="226">
        <v>551.29999999999995</v>
      </c>
      <c r="L59" s="16">
        <v>570.9</v>
      </c>
      <c r="M59" s="311">
        <v>2201.4</v>
      </c>
      <c r="N59" s="426"/>
      <c r="O59" s="188">
        <v>568.70000000000005</v>
      </c>
      <c r="P59" s="226">
        <v>583.1</v>
      </c>
      <c r="Q59" s="226"/>
      <c r="R59" s="16"/>
      <c r="S59" s="311">
        <v>1151.8000000000002</v>
      </c>
      <c r="T59" s="9"/>
    </row>
    <row r="60" spans="1:20" ht="13.3" thickTop="1" x14ac:dyDescent="0.35">
      <c r="A60" s="377"/>
      <c r="B60" s="377"/>
      <c r="C60" s="256"/>
      <c r="D60" s="277"/>
      <c r="E60" s="277"/>
      <c r="F60" s="309"/>
      <c r="G60" s="204"/>
      <c r="H60" s="377"/>
      <c r="I60" s="256"/>
      <c r="J60" s="277"/>
      <c r="K60" s="277"/>
      <c r="L60" s="18"/>
      <c r="M60" s="204"/>
      <c r="N60" s="426"/>
      <c r="O60" s="256"/>
      <c r="P60" s="277"/>
      <c r="Q60" s="277"/>
      <c r="R60" s="18"/>
      <c r="S60" s="204"/>
      <c r="T60" s="9"/>
    </row>
    <row r="61" spans="1:20" x14ac:dyDescent="0.35">
      <c r="A61" s="354" t="s">
        <v>213</v>
      </c>
      <c r="B61" s="377"/>
      <c r="C61" s="152">
        <v>-55.3</v>
      </c>
      <c r="D61" s="153">
        <v>-24.7</v>
      </c>
      <c r="E61" s="153">
        <v>14.7</v>
      </c>
      <c r="F61" s="275">
        <v>40.299999999999997</v>
      </c>
      <c r="G61" s="154">
        <v>-25</v>
      </c>
      <c r="H61" s="377"/>
      <c r="I61" s="152">
        <v>24.8</v>
      </c>
      <c r="J61" s="153">
        <v>73.8</v>
      </c>
      <c r="K61" s="153">
        <v>110.6</v>
      </c>
      <c r="L61" s="13">
        <v>133.80000000000001</v>
      </c>
      <c r="M61" s="154">
        <v>343</v>
      </c>
      <c r="N61" s="426"/>
      <c r="O61" s="152">
        <v>130.6</v>
      </c>
      <c r="P61" s="153">
        <v>146.1</v>
      </c>
      <c r="Q61" s="153"/>
      <c r="R61" s="13"/>
      <c r="S61" s="154">
        <v>276.7</v>
      </c>
      <c r="T61" s="9"/>
    </row>
    <row r="62" spans="1:20" x14ac:dyDescent="0.35">
      <c r="A62" s="217" t="s">
        <v>86</v>
      </c>
      <c r="B62" s="377"/>
      <c r="C62" s="176">
        <v>54.4</v>
      </c>
      <c r="D62" s="129">
        <v>56.9</v>
      </c>
      <c r="E62" s="129">
        <v>64.2</v>
      </c>
      <c r="F62" s="129">
        <v>74</v>
      </c>
      <c r="G62" s="177">
        <v>249.5</v>
      </c>
      <c r="H62" s="377"/>
      <c r="I62" s="176">
        <v>75.2</v>
      </c>
      <c r="J62" s="129">
        <v>88.2</v>
      </c>
      <c r="K62" s="129">
        <v>94</v>
      </c>
      <c r="L62" s="8">
        <v>105</v>
      </c>
      <c r="M62" s="177">
        <v>362.4</v>
      </c>
      <c r="N62" s="426"/>
      <c r="O62" s="176">
        <v>98.2</v>
      </c>
      <c r="P62" s="129">
        <v>95.9</v>
      </c>
      <c r="Q62" s="129"/>
      <c r="R62" s="8"/>
      <c r="S62" s="177">
        <v>194.10000000000002</v>
      </c>
      <c r="T62" s="9"/>
    </row>
    <row r="63" spans="1:20" x14ac:dyDescent="0.35">
      <c r="A63" s="217" t="s">
        <v>87</v>
      </c>
      <c r="B63" s="377"/>
      <c r="C63" s="176">
        <v>3.6</v>
      </c>
      <c r="D63" s="129">
        <v>3.4</v>
      </c>
      <c r="E63" s="129">
        <v>3.6</v>
      </c>
      <c r="F63" s="129">
        <v>4.9000000000000004</v>
      </c>
      <c r="G63" s="177">
        <v>15.5</v>
      </c>
      <c r="H63" s="377"/>
      <c r="I63" s="176">
        <v>9.1999999999999993</v>
      </c>
      <c r="J63" s="129">
        <v>8.6</v>
      </c>
      <c r="K63" s="129">
        <v>8.4</v>
      </c>
      <c r="L63" s="8">
        <v>8.3000000000000007</v>
      </c>
      <c r="M63" s="177">
        <v>34.5</v>
      </c>
      <c r="N63" s="426"/>
      <c r="O63" s="176">
        <v>7.4</v>
      </c>
      <c r="P63" s="129">
        <v>7.4</v>
      </c>
      <c r="Q63" s="129"/>
      <c r="R63" s="8"/>
      <c r="S63" s="177">
        <v>14.8</v>
      </c>
      <c r="T63" s="9"/>
    </row>
    <row r="64" spans="1:20" x14ac:dyDescent="0.35">
      <c r="A64" s="217" t="s">
        <v>100</v>
      </c>
      <c r="B64" s="377"/>
      <c r="C64" s="176">
        <v>3.8</v>
      </c>
      <c r="D64" s="129">
        <v>3.8</v>
      </c>
      <c r="E64" s="129">
        <v>4.2</v>
      </c>
      <c r="F64" s="129">
        <v>6.2</v>
      </c>
      <c r="G64" s="177">
        <v>18</v>
      </c>
      <c r="H64" s="377"/>
      <c r="I64" s="176">
        <v>9.8000000000000007</v>
      </c>
      <c r="J64" s="129">
        <v>9.6999999999999993</v>
      </c>
      <c r="K64" s="129">
        <v>9.6999999999999993</v>
      </c>
      <c r="L64" s="8">
        <v>9.6999999999999993</v>
      </c>
      <c r="M64" s="177">
        <v>38.9</v>
      </c>
      <c r="N64" s="426"/>
      <c r="O64" s="176">
        <v>9.6999999999999993</v>
      </c>
      <c r="P64" s="129">
        <v>9.5</v>
      </c>
      <c r="Q64" s="129"/>
      <c r="R64" s="8"/>
      <c r="S64" s="177">
        <v>19.2</v>
      </c>
      <c r="T64" s="9"/>
    </row>
    <row r="65" spans="1:20" x14ac:dyDescent="0.35">
      <c r="A65" s="217" t="s">
        <v>109</v>
      </c>
      <c r="B65" s="377"/>
      <c r="C65" s="176">
        <v>0</v>
      </c>
      <c r="D65" s="129">
        <v>-0.1</v>
      </c>
      <c r="E65" s="129">
        <v>0</v>
      </c>
      <c r="F65" s="129">
        <v>0</v>
      </c>
      <c r="G65" s="177">
        <v>-0.1</v>
      </c>
      <c r="H65" s="377"/>
      <c r="I65" s="176">
        <v>0</v>
      </c>
      <c r="J65" s="129">
        <v>0</v>
      </c>
      <c r="K65" s="129">
        <v>0</v>
      </c>
      <c r="L65" s="8">
        <v>0</v>
      </c>
      <c r="M65" s="177">
        <v>0</v>
      </c>
      <c r="N65" s="426"/>
      <c r="O65" s="176">
        <v>0</v>
      </c>
      <c r="P65" s="129">
        <v>0</v>
      </c>
      <c r="Q65" s="129"/>
      <c r="R65" s="8"/>
      <c r="S65" s="177">
        <v>0</v>
      </c>
      <c r="T65" s="9"/>
    </row>
    <row r="66" spans="1:20" x14ac:dyDescent="0.35">
      <c r="A66" s="217" t="s">
        <v>271</v>
      </c>
      <c r="B66" s="377"/>
      <c r="C66" s="176">
        <v>0</v>
      </c>
      <c r="D66" s="129">
        <v>2.5</v>
      </c>
      <c r="E66" s="129">
        <v>1.8</v>
      </c>
      <c r="F66" s="129">
        <v>11.9</v>
      </c>
      <c r="G66" s="177">
        <v>16.2</v>
      </c>
      <c r="H66" s="377"/>
      <c r="I66" s="176">
        <v>12.7</v>
      </c>
      <c r="J66" s="129">
        <v>6</v>
      </c>
      <c r="K66" s="129">
        <v>2.5</v>
      </c>
      <c r="L66" s="8">
        <v>2.1</v>
      </c>
      <c r="M66" s="177">
        <v>23.3</v>
      </c>
      <c r="N66" s="426"/>
      <c r="O66" s="176">
        <v>1.9</v>
      </c>
      <c r="P66" s="129">
        <v>3.5</v>
      </c>
      <c r="Q66" s="129"/>
      <c r="R66" s="8"/>
      <c r="S66" s="177">
        <v>5.4</v>
      </c>
      <c r="T66" s="9"/>
    </row>
    <row r="67" spans="1:20" x14ac:dyDescent="0.35">
      <c r="A67" s="217" t="s">
        <v>230</v>
      </c>
      <c r="B67" s="377"/>
      <c r="C67" s="157">
        <v>22.5</v>
      </c>
      <c r="D67" s="158">
        <v>13.8</v>
      </c>
      <c r="E67" s="158">
        <v>3.7</v>
      </c>
      <c r="F67" s="159">
        <v>1.9</v>
      </c>
      <c r="G67" s="160">
        <v>41.9</v>
      </c>
      <c r="H67" s="377"/>
      <c r="I67" s="157">
        <v>0.2</v>
      </c>
      <c r="J67" s="158">
        <v>0.2</v>
      </c>
      <c r="K67" s="158">
        <v>0.1</v>
      </c>
      <c r="L67" s="15">
        <v>0</v>
      </c>
      <c r="M67" s="160">
        <v>0.5</v>
      </c>
      <c r="N67" s="426"/>
      <c r="O67" s="157">
        <v>0</v>
      </c>
      <c r="P67" s="158">
        <v>0</v>
      </c>
      <c r="Q67" s="158"/>
      <c r="R67" s="15"/>
      <c r="S67" s="160">
        <v>0</v>
      </c>
      <c r="T67" s="9"/>
    </row>
    <row r="68" spans="1:20" ht="13.3" thickBot="1" x14ac:dyDescent="0.4">
      <c r="A68" s="354" t="s">
        <v>255</v>
      </c>
      <c r="B68" s="377"/>
      <c r="C68" s="188">
        <v>29</v>
      </c>
      <c r="D68" s="226">
        <v>55.6</v>
      </c>
      <c r="E68" s="226">
        <v>92.2</v>
      </c>
      <c r="F68" s="189">
        <v>139.19999999999999</v>
      </c>
      <c r="G68" s="311">
        <v>316</v>
      </c>
      <c r="H68" s="377"/>
      <c r="I68" s="188">
        <v>131.9</v>
      </c>
      <c r="J68" s="226">
        <v>186.5</v>
      </c>
      <c r="K68" s="226">
        <v>225.3</v>
      </c>
      <c r="L68" s="16">
        <v>258.90000000000003</v>
      </c>
      <c r="M68" s="311">
        <v>802.60000000000014</v>
      </c>
      <c r="N68" s="426"/>
      <c r="O68" s="188">
        <v>247.8</v>
      </c>
      <c r="P68" s="226">
        <v>262.39999999999998</v>
      </c>
      <c r="Q68" s="226"/>
      <c r="R68" s="16"/>
      <c r="S68" s="311">
        <v>510.2</v>
      </c>
      <c r="T68" s="9"/>
    </row>
    <row r="69" spans="1:20" ht="13.3" thickTop="1" x14ac:dyDescent="0.35">
      <c r="A69" s="377"/>
      <c r="B69" s="377"/>
      <c r="C69" s="252"/>
      <c r="D69" s="175"/>
      <c r="E69" s="175"/>
      <c r="F69" s="309"/>
      <c r="G69" s="204"/>
      <c r="H69" s="377"/>
      <c r="I69" s="252"/>
      <c r="J69" s="175"/>
      <c r="K69" s="175"/>
      <c r="L69" s="18"/>
      <c r="M69" s="204"/>
      <c r="N69" s="426"/>
      <c r="O69" s="252"/>
      <c r="P69" s="175"/>
      <c r="Q69" s="175"/>
      <c r="R69" s="18"/>
      <c r="S69" s="204"/>
      <c r="T69" s="9"/>
    </row>
    <row r="70" spans="1:20" x14ac:dyDescent="0.35">
      <c r="A70" s="354" t="s">
        <v>228</v>
      </c>
      <c r="B70" s="377"/>
      <c r="C70" s="152">
        <v>-8.5</v>
      </c>
      <c r="D70" s="153">
        <v>1.3</v>
      </c>
      <c r="E70" s="153">
        <v>-3.2</v>
      </c>
      <c r="F70" s="275">
        <v>-7.3</v>
      </c>
      <c r="G70" s="154">
        <v>-17.7</v>
      </c>
      <c r="H70" s="377"/>
      <c r="I70" s="152">
        <v>-16.2</v>
      </c>
      <c r="J70" s="153">
        <v>-7.3</v>
      </c>
      <c r="K70" s="153">
        <v>-14.2</v>
      </c>
      <c r="L70" s="13">
        <v>-10.5</v>
      </c>
      <c r="M70" s="154">
        <v>-48.2</v>
      </c>
      <c r="N70" s="426"/>
      <c r="O70" s="152">
        <v>-40.1</v>
      </c>
      <c r="P70" s="153">
        <v>-17.100000000000001</v>
      </c>
      <c r="Q70" s="153"/>
      <c r="R70" s="13"/>
      <c r="S70" s="154">
        <v>-57.2</v>
      </c>
      <c r="T70" s="9"/>
    </row>
    <row r="71" spans="1:20" x14ac:dyDescent="0.35">
      <c r="A71" s="217" t="s">
        <v>229</v>
      </c>
      <c r="B71" s="377"/>
      <c r="C71" s="176">
        <v>-2.7</v>
      </c>
      <c r="D71" s="129">
        <v>-3.9</v>
      </c>
      <c r="E71" s="129">
        <v>-2.9</v>
      </c>
      <c r="F71" s="129">
        <v>-3</v>
      </c>
      <c r="G71" s="177">
        <v>-12.5</v>
      </c>
      <c r="H71" s="377"/>
      <c r="I71" s="176">
        <v>5</v>
      </c>
      <c r="J71" s="129">
        <v>-2.2000000000000002</v>
      </c>
      <c r="K71" s="129">
        <v>0.4</v>
      </c>
      <c r="L71" s="8">
        <v>0</v>
      </c>
      <c r="M71" s="177">
        <v>3.1999999999999997</v>
      </c>
      <c r="N71" s="426"/>
      <c r="O71" s="176">
        <v>16.600000000000001</v>
      </c>
      <c r="P71" s="129">
        <v>14.3</v>
      </c>
      <c r="Q71" s="129"/>
      <c r="R71" s="8"/>
      <c r="S71" s="177">
        <v>30.900000000000002</v>
      </c>
    </row>
    <row r="72" spans="1:20" x14ac:dyDescent="0.35">
      <c r="A72" s="217" t="s">
        <v>230</v>
      </c>
      <c r="B72" s="377"/>
      <c r="C72" s="157">
        <v>0</v>
      </c>
      <c r="D72" s="158">
        <v>0.3</v>
      </c>
      <c r="E72" s="158">
        <v>-5.8</v>
      </c>
      <c r="F72" s="159">
        <v>-4.7</v>
      </c>
      <c r="G72" s="160">
        <v>-10.199999999999999</v>
      </c>
      <c r="H72" s="377"/>
      <c r="I72" s="157">
        <v>0</v>
      </c>
      <c r="J72" s="158">
        <v>0</v>
      </c>
      <c r="K72" s="158">
        <v>0</v>
      </c>
      <c r="L72" s="15">
        <v>0</v>
      </c>
      <c r="M72" s="160">
        <v>0</v>
      </c>
      <c r="N72" s="426"/>
      <c r="O72" s="157">
        <v>0</v>
      </c>
      <c r="P72" s="158">
        <v>0</v>
      </c>
      <c r="Q72" s="158"/>
      <c r="R72" s="15"/>
      <c r="S72" s="160">
        <v>0</v>
      </c>
    </row>
    <row r="73" spans="1:20" ht="13.3" thickBot="1" x14ac:dyDescent="0.4">
      <c r="A73" s="354" t="s">
        <v>124</v>
      </c>
      <c r="B73" s="377"/>
      <c r="C73" s="188">
        <v>-11.2</v>
      </c>
      <c r="D73" s="226">
        <v>-2.2999999999999998</v>
      </c>
      <c r="E73" s="226">
        <v>-11.9</v>
      </c>
      <c r="F73" s="189">
        <v>-15</v>
      </c>
      <c r="G73" s="311">
        <v>-40.4</v>
      </c>
      <c r="H73" s="377"/>
      <c r="I73" s="188">
        <v>-11.2</v>
      </c>
      <c r="J73" s="226">
        <v>-9.5</v>
      </c>
      <c r="K73" s="226">
        <v>-13.8</v>
      </c>
      <c r="L73" s="16">
        <v>-10.5</v>
      </c>
      <c r="M73" s="311">
        <v>-45</v>
      </c>
      <c r="N73" s="426"/>
      <c r="O73" s="188">
        <v>-23.5</v>
      </c>
      <c r="P73" s="226">
        <v>-2.8</v>
      </c>
      <c r="Q73" s="226"/>
      <c r="R73" s="16"/>
      <c r="S73" s="311">
        <v>-26.3</v>
      </c>
    </row>
    <row r="74" spans="1:20" ht="13.3" thickTop="1" x14ac:dyDescent="0.35">
      <c r="A74" s="377"/>
      <c r="B74" s="377"/>
      <c r="C74" s="268"/>
      <c r="D74" s="305"/>
      <c r="E74" s="305"/>
      <c r="F74" s="306"/>
      <c r="G74" s="316"/>
      <c r="H74" s="377"/>
      <c r="I74" s="268"/>
      <c r="J74" s="305"/>
      <c r="K74" s="305"/>
      <c r="L74" s="17"/>
      <c r="M74" s="316"/>
      <c r="N74" s="426"/>
      <c r="O74" s="268"/>
      <c r="P74" s="305"/>
      <c r="Q74" s="305"/>
      <c r="R74" s="17"/>
      <c r="S74" s="316"/>
    </row>
    <row r="75" spans="1:20" x14ac:dyDescent="0.35">
      <c r="A75" s="354" t="s">
        <v>102</v>
      </c>
      <c r="B75" s="377"/>
      <c r="C75" s="152">
        <v>-18.600000000000001</v>
      </c>
      <c r="D75" s="153">
        <v>-16</v>
      </c>
      <c r="E75" s="153">
        <v>-35.200000000000003</v>
      </c>
      <c r="F75" s="275">
        <v>31.7</v>
      </c>
      <c r="G75" s="154">
        <v>-38.1</v>
      </c>
      <c r="H75" s="377"/>
      <c r="I75" s="152">
        <v>-32.799999999999997</v>
      </c>
      <c r="J75" s="153">
        <v>-26.3</v>
      </c>
      <c r="K75" s="153">
        <v>-29.7</v>
      </c>
      <c r="L75" s="13">
        <v>8.5</v>
      </c>
      <c r="M75" s="154">
        <v>-80.3</v>
      </c>
      <c r="N75" s="426"/>
      <c r="O75" s="152">
        <v>-24</v>
      </c>
      <c r="P75" s="153">
        <v>-30.8</v>
      </c>
      <c r="Q75" s="153"/>
      <c r="R75" s="13"/>
      <c r="S75" s="154">
        <v>-54.8</v>
      </c>
    </row>
    <row r="76" spans="1:20" x14ac:dyDescent="0.35">
      <c r="A76" s="312" t="s">
        <v>233</v>
      </c>
      <c r="B76" s="396"/>
      <c r="C76" s="152">
        <v>0</v>
      </c>
      <c r="D76" s="153">
        <v>0</v>
      </c>
      <c r="E76" s="153">
        <v>0</v>
      </c>
      <c r="F76" s="400">
        <v>-16.8</v>
      </c>
      <c r="G76" s="399">
        <v>-16.8</v>
      </c>
      <c r="H76" s="396"/>
      <c r="I76" s="152">
        <v>0</v>
      </c>
      <c r="J76" s="153">
        <v>0</v>
      </c>
      <c r="K76" s="153">
        <v>0</v>
      </c>
      <c r="L76" s="398">
        <v>-40.4</v>
      </c>
      <c r="M76" s="399">
        <v>-40.4</v>
      </c>
      <c r="N76" s="426"/>
      <c r="O76" s="152">
        <v>0</v>
      </c>
      <c r="P76" s="153">
        <v>0</v>
      </c>
      <c r="Q76" s="153"/>
      <c r="R76" s="398"/>
      <c r="S76" s="399">
        <v>0</v>
      </c>
    </row>
    <row r="77" spans="1:20" x14ac:dyDescent="0.35">
      <c r="A77" s="217" t="s">
        <v>125</v>
      </c>
      <c r="B77" s="377"/>
      <c r="C77" s="176">
        <v>0</v>
      </c>
      <c r="D77" s="129">
        <v>-8.6999999999999993</v>
      </c>
      <c r="E77" s="129">
        <v>-3.6</v>
      </c>
      <c r="F77" s="129">
        <v>-2.2999999999999998</v>
      </c>
      <c r="G77" s="177">
        <v>-14.6</v>
      </c>
      <c r="H77" s="377"/>
      <c r="I77" s="176">
        <v>-2.2999999999999998</v>
      </c>
      <c r="J77" s="129">
        <v>3.3</v>
      </c>
      <c r="K77" s="129">
        <v>0.3</v>
      </c>
      <c r="L77" s="398">
        <v>0.8</v>
      </c>
      <c r="M77" s="399">
        <v>2.1</v>
      </c>
      <c r="N77" s="426"/>
      <c r="O77" s="176">
        <v>0.5</v>
      </c>
      <c r="P77" s="129">
        <v>0.6</v>
      </c>
      <c r="Q77" s="129"/>
      <c r="R77" s="398"/>
      <c r="S77" s="399">
        <v>1.1000000000000001</v>
      </c>
    </row>
    <row r="78" spans="1:20" x14ac:dyDescent="0.35">
      <c r="A78" s="217" t="s">
        <v>107</v>
      </c>
      <c r="B78" s="377"/>
      <c r="C78" s="157">
        <v>15.2</v>
      </c>
      <c r="D78" s="158">
        <v>14.6</v>
      </c>
      <c r="E78" s="158">
        <v>23.5</v>
      </c>
      <c r="F78" s="159">
        <v>-36.1</v>
      </c>
      <c r="G78" s="160">
        <v>17.2</v>
      </c>
      <c r="H78" s="377"/>
      <c r="I78" s="157">
        <v>13.4</v>
      </c>
      <c r="J78" s="158">
        <v>-8.9</v>
      </c>
      <c r="K78" s="158">
        <v>-8.6999999999999993</v>
      </c>
      <c r="L78" s="15">
        <v>-13.6</v>
      </c>
      <c r="M78" s="160">
        <v>-17.799999999999997</v>
      </c>
      <c r="N78" s="426"/>
      <c r="O78" s="157">
        <v>-12.4</v>
      </c>
      <c r="P78" s="158">
        <v>-11.4</v>
      </c>
      <c r="Q78" s="158"/>
      <c r="R78" s="15"/>
      <c r="S78" s="160">
        <v>-23.8</v>
      </c>
    </row>
    <row r="79" spans="1:20" ht="13.3" thickBot="1" x14ac:dyDescent="0.4">
      <c r="A79" s="354" t="s">
        <v>256</v>
      </c>
      <c r="B79" s="377"/>
      <c r="C79" s="188">
        <v>-3.4</v>
      </c>
      <c r="D79" s="226">
        <v>-10.1</v>
      </c>
      <c r="E79" s="226">
        <v>-15.3</v>
      </c>
      <c r="F79" s="189">
        <v>-23.5</v>
      </c>
      <c r="G79" s="311">
        <v>-52.3</v>
      </c>
      <c r="H79" s="377"/>
      <c r="I79" s="188">
        <v>-21.7</v>
      </c>
      <c r="J79" s="226">
        <v>-31.9</v>
      </c>
      <c r="K79" s="226">
        <v>-38.1</v>
      </c>
      <c r="L79" s="16">
        <v>-44.699999999999996</v>
      </c>
      <c r="M79" s="311">
        <v>-136.39999999999998</v>
      </c>
      <c r="N79" s="426"/>
      <c r="O79" s="188">
        <v>-35.9</v>
      </c>
      <c r="P79" s="226">
        <v>-41.6</v>
      </c>
      <c r="Q79" s="226"/>
      <c r="R79" s="16"/>
      <c r="S79" s="311">
        <v>-77.5</v>
      </c>
    </row>
    <row r="80" spans="1:20" ht="13.3" thickTop="1" x14ac:dyDescent="0.35">
      <c r="A80" s="377"/>
      <c r="B80" s="377"/>
      <c r="C80" s="252"/>
      <c r="D80" s="175"/>
      <c r="E80" s="175"/>
      <c r="F80" s="309"/>
      <c r="G80" s="276"/>
      <c r="H80" s="377"/>
      <c r="I80" s="252"/>
      <c r="J80" s="175"/>
      <c r="K80" s="175"/>
      <c r="L80" s="18"/>
      <c r="M80" s="276"/>
      <c r="N80" s="426"/>
      <c r="O80" s="252"/>
      <c r="P80" s="175"/>
      <c r="Q80" s="175"/>
      <c r="R80" s="18"/>
      <c r="S80" s="276"/>
    </row>
    <row r="81" spans="1:19" x14ac:dyDescent="0.35">
      <c r="A81" s="354" t="s">
        <v>214</v>
      </c>
      <c r="B81" s="377"/>
      <c r="C81" s="152">
        <v>-82.4</v>
      </c>
      <c r="D81" s="153">
        <v>-39.4</v>
      </c>
      <c r="E81" s="153">
        <v>-23.7</v>
      </c>
      <c r="F81" s="275">
        <v>64.7</v>
      </c>
      <c r="G81" s="154">
        <v>-80.8</v>
      </c>
      <c r="H81" s="377"/>
      <c r="I81" s="152">
        <v>-24.2</v>
      </c>
      <c r="J81" s="153">
        <v>40.200000000000003</v>
      </c>
      <c r="K81" s="153">
        <v>66.7</v>
      </c>
      <c r="L81" s="13">
        <v>131.80000000000001</v>
      </c>
      <c r="M81" s="154">
        <v>214.5</v>
      </c>
      <c r="N81" s="426"/>
      <c r="O81" s="152">
        <v>66.5</v>
      </c>
      <c r="P81" s="153">
        <v>98.2</v>
      </c>
      <c r="Q81" s="153"/>
      <c r="R81" s="13"/>
      <c r="S81" s="154">
        <v>164.7</v>
      </c>
    </row>
    <row r="82" spans="1:19" x14ac:dyDescent="0.35">
      <c r="A82" s="217" t="s">
        <v>86</v>
      </c>
      <c r="B82" s="377"/>
      <c r="C82" s="176">
        <v>54.4</v>
      </c>
      <c r="D82" s="129">
        <v>56.9</v>
      </c>
      <c r="E82" s="129">
        <v>64.2</v>
      </c>
      <c r="F82" s="129">
        <v>74</v>
      </c>
      <c r="G82" s="177">
        <v>249.5</v>
      </c>
      <c r="H82" s="377"/>
      <c r="I82" s="176">
        <v>75.2</v>
      </c>
      <c r="J82" s="129">
        <v>88.2</v>
      </c>
      <c r="K82" s="129">
        <v>94</v>
      </c>
      <c r="L82" s="8">
        <v>105</v>
      </c>
      <c r="M82" s="177">
        <v>362.4</v>
      </c>
      <c r="N82" s="426"/>
      <c r="O82" s="176">
        <v>98.2</v>
      </c>
      <c r="P82" s="129">
        <v>95.9</v>
      </c>
      <c r="Q82" s="129"/>
      <c r="R82" s="8"/>
      <c r="S82" s="177">
        <v>194.10000000000002</v>
      </c>
    </row>
    <row r="83" spans="1:19" x14ac:dyDescent="0.35">
      <c r="A83" s="217" t="s">
        <v>87</v>
      </c>
      <c r="B83" s="377"/>
      <c r="C83" s="176">
        <v>3.6</v>
      </c>
      <c r="D83" s="129">
        <v>3.4</v>
      </c>
      <c r="E83" s="129">
        <v>3.6</v>
      </c>
      <c r="F83" s="129">
        <v>4.9000000000000004</v>
      </c>
      <c r="G83" s="177">
        <v>15.5</v>
      </c>
      <c r="H83" s="377"/>
      <c r="I83" s="176">
        <v>9.1999999999999993</v>
      </c>
      <c r="J83" s="129">
        <v>8.6</v>
      </c>
      <c r="K83" s="129">
        <v>8.4</v>
      </c>
      <c r="L83" s="8">
        <v>8.3000000000000007</v>
      </c>
      <c r="M83" s="177">
        <v>34.5</v>
      </c>
      <c r="N83" s="426"/>
      <c r="O83" s="176">
        <v>7.4</v>
      </c>
      <c r="P83" s="129">
        <v>7.4</v>
      </c>
      <c r="Q83" s="129"/>
      <c r="R83" s="8"/>
      <c r="S83" s="177">
        <v>14.8</v>
      </c>
    </row>
    <row r="84" spans="1:19" x14ac:dyDescent="0.35">
      <c r="A84" s="217" t="s">
        <v>100</v>
      </c>
      <c r="B84" s="377"/>
      <c r="C84" s="176">
        <v>3.8</v>
      </c>
      <c r="D84" s="129">
        <v>3.8</v>
      </c>
      <c r="E84" s="129">
        <v>4.2</v>
      </c>
      <c r="F84" s="129">
        <v>6.2</v>
      </c>
      <c r="G84" s="177">
        <v>18</v>
      </c>
      <c r="H84" s="377"/>
      <c r="I84" s="176">
        <v>9.8000000000000007</v>
      </c>
      <c r="J84" s="129">
        <v>9.6999999999999993</v>
      </c>
      <c r="K84" s="129">
        <v>9.6999999999999993</v>
      </c>
      <c r="L84" s="8">
        <v>9.6999999999999993</v>
      </c>
      <c r="M84" s="177">
        <v>38.9</v>
      </c>
      <c r="N84" s="426"/>
      <c r="O84" s="176">
        <v>9.6999999999999993</v>
      </c>
      <c r="P84" s="129">
        <v>9.5</v>
      </c>
      <c r="Q84" s="129"/>
      <c r="R84" s="8"/>
      <c r="S84" s="177">
        <v>19.2</v>
      </c>
    </row>
    <row r="85" spans="1:19" x14ac:dyDescent="0.35">
      <c r="A85" s="217" t="s">
        <v>109</v>
      </c>
      <c r="B85" s="377"/>
      <c r="C85" s="176">
        <v>0</v>
      </c>
      <c r="D85" s="129">
        <v>-0.1</v>
      </c>
      <c r="E85" s="129">
        <v>0</v>
      </c>
      <c r="F85" s="129">
        <v>0</v>
      </c>
      <c r="G85" s="177">
        <v>-0.1</v>
      </c>
      <c r="H85" s="377"/>
      <c r="I85" s="176">
        <v>0</v>
      </c>
      <c r="J85" s="129">
        <v>0</v>
      </c>
      <c r="K85" s="129">
        <v>0</v>
      </c>
      <c r="L85" s="8">
        <v>0</v>
      </c>
      <c r="M85" s="177">
        <v>0</v>
      </c>
      <c r="N85" s="426"/>
      <c r="O85" s="176">
        <v>0</v>
      </c>
      <c r="P85" s="129">
        <v>0</v>
      </c>
      <c r="Q85" s="129"/>
      <c r="R85" s="8"/>
      <c r="S85" s="177">
        <v>0</v>
      </c>
    </row>
    <row r="86" spans="1:19" x14ac:dyDescent="0.35">
      <c r="A86" s="217" t="s">
        <v>230</v>
      </c>
      <c r="B86" s="377"/>
      <c r="C86" s="176">
        <v>22.5</v>
      </c>
      <c r="D86" s="129">
        <v>14.1</v>
      </c>
      <c r="E86" s="129">
        <v>-2.1</v>
      </c>
      <c r="F86" s="129">
        <v>-2.8</v>
      </c>
      <c r="G86" s="177">
        <v>31.7</v>
      </c>
      <c r="H86" s="377"/>
      <c r="I86" s="176">
        <v>0.2</v>
      </c>
      <c r="J86" s="129">
        <v>0.2</v>
      </c>
      <c r="K86" s="129">
        <v>0.1</v>
      </c>
      <c r="L86" s="8">
        <v>0</v>
      </c>
      <c r="M86" s="177">
        <v>0.5</v>
      </c>
      <c r="N86" s="426"/>
      <c r="O86" s="176">
        <v>0</v>
      </c>
      <c r="P86" s="129">
        <v>0</v>
      </c>
      <c r="Q86" s="129"/>
      <c r="R86" s="8"/>
      <c r="S86" s="177">
        <v>0</v>
      </c>
    </row>
    <row r="87" spans="1:19" x14ac:dyDescent="0.35">
      <c r="A87" s="217" t="s">
        <v>271</v>
      </c>
      <c r="B87" s="377"/>
      <c r="C87" s="176">
        <v>0</v>
      </c>
      <c r="D87" s="129">
        <v>2.5</v>
      </c>
      <c r="E87" s="129">
        <v>1.8</v>
      </c>
      <c r="F87" s="129">
        <v>11.9</v>
      </c>
      <c r="G87" s="177">
        <v>16.2</v>
      </c>
      <c r="H87" s="377"/>
      <c r="I87" s="176">
        <v>12.7</v>
      </c>
      <c r="J87" s="129">
        <v>6</v>
      </c>
      <c r="K87" s="129">
        <v>2.5</v>
      </c>
      <c r="L87" s="8">
        <v>2.1</v>
      </c>
      <c r="M87" s="177">
        <v>23.3</v>
      </c>
      <c r="N87" s="426"/>
      <c r="O87" s="176">
        <v>1.9</v>
      </c>
      <c r="P87" s="129">
        <v>3.5</v>
      </c>
      <c r="Q87" s="129"/>
      <c r="R87" s="8"/>
      <c r="S87" s="177">
        <v>5.4</v>
      </c>
    </row>
    <row r="88" spans="1:19" x14ac:dyDescent="0.35">
      <c r="A88" s="217" t="str">
        <f>A71</f>
        <v>(Gain) loss on strategic investments and dispositions</v>
      </c>
      <c r="B88" s="377"/>
      <c r="C88" s="176">
        <v>-2.7</v>
      </c>
      <c r="D88" s="129">
        <v>-3.9</v>
      </c>
      <c r="E88" s="129">
        <v>-2.9</v>
      </c>
      <c r="F88" s="129">
        <v>-3</v>
      </c>
      <c r="G88" s="177">
        <v>-12.5</v>
      </c>
      <c r="H88" s="377"/>
      <c r="I88" s="176">
        <v>5</v>
      </c>
      <c r="J88" s="129">
        <v>-2.2000000000000002</v>
      </c>
      <c r="K88" s="129">
        <v>0.4</v>
      </c>
      <c r="L88" s="8">
        <v>0</v>
      </c>
      <c r="M88" s="177">
        <v>3.1999999999999997</v>
      </c>
      <c r="N88" s="426"/>
      <c r="O88" s="176">
        <v>16.600000000000001</v>
      </c>
      <c r="P88" s="129">
        <v>14.3</v>
      </c>
      <c r="Q88" s="129"/>
      <c r="R88" s="8"/>
      <c r="S88" s="177">
        <v>30.900000000000002</v>
      </c>
    </row>
    <row r="89" spans="1:19" x14ac:dyDescent="0.35">
      <c r="A89" s="217" t="s">
        <v>233</v>
      </c>
      <c r="B89" s="396"/>
      <c r="C89" s="176">
        <v>0</v>
      </c>
      <c r="D89" s="129">
        <v>0</v>
      </c>
      <c r="E89" s="129">
        <v>0</v>
      </c>
      <c r="F89" s="129">
        <v>-16.8</v>
      </c>
      <c r="G89" s="177">
        <v>-16.8</v>
      </c>
      <c r="H89" s="396"/>
      <c r="I89" s="176">
        <v>0</v>
      </c>
      <c r="J89" s="129">
        <v>0</v>
      </c>
      <c r="K89" s="129">
        <v>0</v>
      </c>
      <c r="L89" s="8">
        <v>-40.4</v>
      </c>
      <c r="M89" s="177">
        <v>-40.4</v>
      </c>
      <c r="N89" s="426"/>
      <c r="O89" s="176">
        <v>0</v>
      </c>
      <c r="P89" s="129">
        <v>0</v>
      </c>
      <c r="Q89" s="129"/>
      <c r="R89" s="8"/>
      <c r="S89" s="177">
        <v>0</v>
      </c>
    </row>
    <row r="90" spans="1:19" x14ac:dyDescent="0.35">
      <c r="A90" s="217" t="s">
        <v>125</v>
      </c>
      <c r="B90" s="377"/>
      <c r="C90" s="176">
        <v>0</v>
      </c>
      <c r="D90" s="129">
        <v>-8.6999999999999993</v>
      </c>
      <c r="E90" s="129">
        <v>-3.6</v>
      </c>
      <c r="F90" s="129">
        <v>-2.2999999999999998</v>
      </c>
      <c r="G90" s="177">
        <v>-14.6</v>
      </c>
      <c r="H90" s="377"/>
      <c r="I90" s="176">
        <v>-2.2999999999999998</v>
      </c>
      <c r="J90" s="129">
        <v>3.3</v>
      </c>
      <c r="K90" s="129">
        <v>0.3</v>
      </c>
      <c r="L90" s="8">
        <v>0.8</v>
      </c>
      <c r="M90" s="177">
        <v>2.1</v>
      </c>
      <c r="N90" s="426"/>
      <c r="O90" s="176">
        <v>0.5</v>
      </c>
      <c r="P90" s="129">
        <v>0.6</v>
      </c>
      <c r="Q90" s="129"/>
      <c r="R90" s="8"/>
      <c r="S90" s="177">
        <v>1.1000000000000001</v>
      </c>
    </row>
    <row r="91" spans="1:19" x14ac:dyDescent="0.35">
      <c r="A91" s="217" t="s">
        <v>107</v>
      </c>
      <c r="B91" s="377"/>
      <c r="C91" s="157">
        <v>15.2</v>
      </c>
      <c r="D91" s="158">
        <v>14.6</v>
      </c>
      <c r="E91" s="158">
        <v>23.5</v>
      </c>
      <c r="F91" s="159">
        <v>-36.1</v>
      </c>
      <c r="G91" s="160">
        <v>17.2</v>
      </c>
      <c r="H91" s="377"/>
      <c r="I91" s="157">
        <v>13.4</v>
      </c>
      <c r="J91" s="158">
        <v>-8.9</v>
      </c>
      <c r="K91" s="158">
        <v>-8.6999999999999993</v>
      </c>
      <c r="L91" s="15">
        <v>-13.6</v>
      </c>
      <c r="M91" s="160">
        <v>-17.799999999999997</v>
      </c>
      <c r="N91" s="426"/>
      <c r="O91" s="157">
        <v>-12.4</v>
      </c>
      <c r="P91" s="158">
        <v>-11.4</v>
      </c>
      <c r="Q91" s="158"/>
      <c r="R91" s="15"/>
      <c r="S91" s="160">
        <v>-23.8</v>
      </c>
    </row>
    <row r="92" spans="1:19" ht="13.3" thickBot="1" x14ac:dyDescent="0.4">
      <c r="A92" s="354" t="s">
        <v>257</v>
      </c>
      <c r="B92" s="377"/>
      <c r="C92" s="188">
        <v>14.4</v>
      </c>
      <c r="D92" s="226">
        <v>43.2</v>
      </c>
      <c r="E92" s="226">
        <v>65</v>
      </c>
      <c r="F92" s="189">
        <v>100.7</v>
      </c>
      <c r="G92" s="311">
        <v>223.3</v>
      </c>
      <c r="H92" s="377"/>
      <c r="I92" s="188">
        <v>99</v>
      </c>
      <c r="J92" s="226">
        <v>145.1</v>
      </c>
      <c r="K92" s="226">
        <v>173.4</v>
      </c>
      <c r="L92" s="16">
        <v>203.70000000000005</v>
      </c>
      <c r="M92" s="311">
        <v>621.20000000000005</v>
      </c>
      <c r="N92" s="426"/>
      <c r="O92" s="188">
        <v>188.4</v>
      </c>
      <c r="P92" s="226">
        <v>218</v>
      </c>
      <c r="Q92" s="226"/>
      <c r="R92" s="16"/>
      <c r="S92" s="311">
        <v>406.4</v>
      </c>
    </row>
    <row r="93" spans="1:19" ht="13.3" thickTop="1" x14ac:dyDescent="0.35">
      <c r="A93" s="377"/>
      <c r="B93" s="377"/>
      <c r="C93" s="317"/>
      <c r="D93" s="162"/>
      <c r="E93" s="162"/>
      <c r="F93" s="318"/>
      <c r="G93" s="319"/>
      <c r="H93" s="377"/>
      <c r="I93" s="317"/>
      <c r="J93" s="162"/>
      <c r="K93" s="162"/>
      <c r="L93" s="20"/>
      <c r="M93" s="319"/>
      <c r="N93" s="426"/>
      <c r="O93" s="317"/>
      <c r="P93" s="162"/>
      <c r="Q93" s="162"/>
      <c r="R93" s="20"/>
      <c r="S93" s="319"/>
    </row>
    <row r="94" spans="1:19" x14ac:dyDescent="0.35">
      <c r="A94" s="354" t="s">
        <v>215</v>
      </c>
      <c r="B94" s="377"/>
      <c r="C94" s="320">
        <v>-0.38</v>
      </c>
      <c r="D94" s="321">
        <v>-0.18</v>
      </c>
      <c r="E94" s="321">
        <v>-0.11</v>
      </c>
      <c r="F94" s="322">
        <v>0.28999999999999998</v>
      </c>
      <c r="G94" s="323">
        <v>-0.37</v>
      </c>
      <c r="H94" s="377"/>
      <c r="I94" s="320">
        <v>-0.11</v>
      </c>
      <c r="J94" s="321">
        <v>0.18</v>
      </c>
      <c r="K94" s="321">
        <v>0.3</v>
      </c>
      <c r="L94" s="21">
        <v>0.59</v>
      </c>
      <c r="M94" s="323">
        <v>0.96</v>
      </c>
      <c r="N94" s="426"/>
      <c r="O94" s="320">
        <v>0.3</v>
      </c>
      <c r="P94" s="321">
        <v>0.44</v>
      </c>
      <c r="Q94" s="321"/>
      <c r="R94" s="21"/>
      <c r="S94" s="323">
        <v>0.74</v>
      </c>
    </row>
    <row r="95" spans="1:19" x14ac:dyDescent="0.35">
      <c r="A95" s="217" t="s">
        <v>86</v>
      </c>
      <c r="B95" s="377"/>
      <c r="C95" s="324">
        <v>0.25</v>
      </c>
      <c r="D95" s="325">
        <v>0.26</v>
      </c>
      <c r="E95" s="325">
        <v>0.28000000000000003</v>
      </c>
      <c r="F95" s="326">
        <v>0.33</v>
      </c>
      <c r="G95" s="327">
        <v>1.1200000000000001</v>
      </c>
      <c r="H95" s="377"/>
      <c r="I95" s="324">
        <v>0.34</v>
      </c>
      <c r="J95" s="325">
        <v>0.4</v>
      </c>
      <c r="K95" s="325">
        <v>0.42</v>
      </c>
      <c r="L95" s="23">
        <v>0.47</v>
      </c>
      <c r="M95" s="327">
        <v>1.63</v>
      </c>
      <c r="N95" s="426"/>
      <c r="O95" s="324">
        <v>0.44</v>
      </c>
      <c r="P95" s="325">
        <v>0.43</v>
      </c>
      <c r="Q95" s="325"/>
      <c r="R95" s="23"/>
      <c r="S95" s="327">
        <v>0.87</v>
      </c>
    </row>
    <row r="96" spans="1:19" x14ac:dyDescent="0.35">
      <c r="A96" s="217" t="s">
        <v>87</v>
      </c>
      <c r="B96" s="377"/>
      <c r="C96" s="324">
        <v>0.02</v>
      </c>
      <c r="D96" s="325">
        <v>0.02</v>
      </c>
      <c r="E96" s="325">
        <v>0.02</v>
      </c>
      <c r="F96" s="326">
        <v>0.02</v>
      </c>
      <c r="G96" s="327">
        <v>0.08</v>
      </c>
      <c r="H96" s="377"/>
      <c r="I96" s="324">
        <v>0.04</v>
      </c>
      <c r="J96" s="325">
        <v>0.04</v>
      </c>
      <c r="K96" s="325">
        <v>0.04</v>
      </c>
      <c r="L96" s="23">
        <v>0.04</v>
      </c>
      <c r="M96" s="327">
        <v>0.16</v>
      </c>
      <c r="N96" s="426"/>
      <c r="O96" s="324">
        <v>0.03</v>
      </c>
      <c r="P96" s="325">
        <v>0.03</v>
      </c>
      <c r="Q96" s="325"/>
      <c r="R96" s="23"/>
      <c r="S96" s="327">
        <v>7.0000000000000007E-2</v>
      </c>
    </row>
    <row r="97" spans="1:19" x14ac:dyDescent="0.35">
      <c r="A97" s="217" t="s">
        <v>100</v>
      </c>
      <c r="B97" s="377"/>
      <c r="C97" s="324">
        <v>0.02</v>
      </c>
      <c r="D97" s="325">
        <v>0.01</v>
      </c>
      <c r="E97" s="325">
        <v>0.02</v>
      </c>
      <c r="F97" s="326">
        <v>0.03</v>
      </c>
      <c r="G97" s="327">
        <v>0.08</v>
      </c>
      <c r="H97" s="377"/>
      <c r="I97" s="324">
        <v>0.04</v>
      </c>
      <c r="J97" s="325">
        <v>0.05</v>
      </c>
      <c r="K97" s="325">
        <v>0.04</v>
      </c>
      <c r="L97" s="23">
        <v>0.04</v>
      </c>
      <c r="M97" s="327">
        <v>0.17</v>
      </c>
      <c r="N97" s="426"/>
      <c r="O97" s="324">
        <v>0.04</v>
      </c>
      <c r="P97" s="325">
        <v>0.04</v>
      </c>
      <c r="Q97" s="325"/>
      <c r="R97" s="23"/>
      <c r="S97" s="327">
        <v>0.09</v>
      </c>
    </row>
    <row r="98" spans="1:19" x14ac:dyDescent="0.35">
      <c r="A98" s="217" t="s">
        <v>109</v>
      </c>
      <c r="B98" s="377"/>
      <c r="C98" s="324">
        <v>0</v>
      </c>
      <c r="D98" s="325">
        <v>0</v>
      </c>
      <c r="E98" s="325">
        <v>0</v>
      </c>
      <c r="F98" s="325">
        <v>0</v>
      </c>
      <c r="G98" s="328">
        <v>0</v>
      </c>
      <c r="H98" s="377"/>
      <c r="I98" s="324">
        <v>0</v>
      </c>
      <c r="J98" s="325">
        <v>0</v>
      </c>
      <c r="K98" s="325">
        <v>0</v>
      </c>
      <c r="L98" s="22">
        <v>0</v>
      </c>
      <c r="M98" s="328">
        <v>0</v>
      </c>
      <c r="N98" s="426"/>
      <c r="O98" s="324">
        <v>0</v>
      </c>
      <c r="P98" s="325">
        <v>0</v>
      </c>
      <c r="Q98" s="325"/>
      <c r="R98" s="22"/>
      <c r="S98" s="328">
        <v>0</v>
      </c>
    </row>
    <row r="99" spans="1:19" x14ac:dyDescent="0.35">
      <c r="A99" s="217" t="str">
        <f>A86</f>
        <v>Restructuring and other exit costs, net</v>
      </c>
      <c r="B99" s="377"/>
      <c r="C99" s="324">
        <v>0.09</v>
      </c>
      <c r="D99" s="325">
        <v>0.06</v>
      </c>
      <c r="E99" s="325">
        <v>0</v>
      </c>
      <c r="F99" s="326">
        <v>-0.01</v>
      </c>
      <c r="G99" s="328">
        <v>0.14000000000000001</v>
      </c>
      <c r="H99" s="377"/>
      <c r="I99" s="324">
        <v>0</v>
      </c>
      <c r="J99" s="325">
        <v>0</v>
      </c>
      <c r="K99" s="325">
        <v>0</v>
      </c>
      <c r="L99" s="23">
        <v>0</v>
      </c>
      <c r="M99" s="328">
        <v>0</v>
      </c>
      <c r="N99" s="426"/>
      <c r="O99" s="324">
        <v>0</v>
      </c>
      <c r="P99" s="325">
        <v>0</v>
      </c>
      <c r="Q99" s="325"/>
      <c r="R99" s="23"/>
      <c r="S99" s="328">
        <v>0</v>
      </c>
    </row>
    <row r="100" spans="1:19" x14ac:dyDescent="0.35">
      <c r="A100" s="217" t="s">
        <v>271</v>
      </c>
      <c r="B100" s="377"/>
      <c r="C100" s="324">
        <v>0</v>
      </c>
      <c r="D100" s="325">
        <v>0.01</v>
      </c>
      <c r="E100" s="325">
        <v>0.01</v>
      </c>
      <c r="F100" s="325">
        <v>0.05</v>
      </c>
      <c r="G100" s="328">
        <v>7.0000000000000007E-2</v>
      </c>
      <c r="H100" s="377"/>
      <c r="I100" s="324">
        <v>7.0000000000000007E-2</v>
      </c>
      <c r="J100" s="325">
        <v>0.02</v>
      </c>
      <c r="K100" s="325">
        <v>0.02</v>
      </c>
      <c r="L100" s="22">
        <v>0.01</v>
      </c>
      <c r="M100" s="328">
        <v>0.11</v>
      </c>
      <c r="N100" s="426"/>
      <c r="O100" s="324">
        <v>0.01</v>
      </c>
      <c r="P100" s="325">
        <v>0.03</v>
      </c>
      <c r="Q100" s="325"/>
      <c r="R100" s="22"/>
      <c r="S100" s="328">
        <v>0.03</v>
      </c>
    </row>
    <row r="101" spans="1:19" x14ac:dyDescent="0.35">
      <c r="A101" s="217" t="str">
        <f>A88</f>
        <v>(Gain) loss on strategic investments and dispositions</v>
      </c>
      <c r="B101" s="377"/>
      <c r="C101" s="324">
        <v>-0.01</v>
      </c>
      <c r="D101" s="325">
        <v>-0.02</v>
      </c>
      <c r="E101" s="325">
        <v>-0.01</v>
      </c>
      <c r="F101" s="326">
        <v>-0.01</v>
      </c>
      <c r="G101" s="327">
        <v>-0.05</v>
      </c>
      <c r="H101" s="377"/>
      <c r="I101" s="324">
        <v>0.02</v>
      </c>
      <c r="J101" s="325">
        <v>-0.01</v>
      </c>
      <c r="K101" s="325">
        <v>0</v>
      </c>
      <c r="L101" s="23">
        <v>0</v>
      </c>
      <c r="M101" s="327">
        <v>0.01</v>
      </c>
      <c r="N101" s="426"/>
      <c r="O101" s="324">
        <v>0.08</v>
      </c>
      <c r="P101" s="325">
        <v>0.06</v>
      </c>
      <c r="Q101" s="325"/>
      <c r="R101" s="23"/>
      <c r="S101" s="327">
        <v>0.14000000000000001</v>
      </c>
    </row>
    <row r="102" spans="1:19" x14ac:dyDescent="0.35">
      <c r="A102" s="217" t="s">
        <v>233</v>
      </c>
      <c r="B102" s="396"/>
      <c r="C102" s="324">
        <v>0</v>
      </c>
      <c r="D102" s="325">
        <v>0</v>
      </c>
      <c r="E102" s="325">
        <v>0</v>
      </c>
      <c r="F102" s="326">
        <v>-0.08</v>
      </c>
      <c r="G102" s="327">
        <v>-0.08</v>
      </c>
      <c r="H102" s="396"/>
      <c r="I102" s="324">
        <v>0</v>
      </c>
      <c r="J102" s="325">
        <v>0</v>
      </c>
      <c r="K102" s="325">
        <v>0</v>
      </c>
      <c r="L102" s="23">
        <v>-0.18</v>
      </c>
      <c r="M102" s="327">
        <v>-0.18</v>
      </c>
      <c r="N102" s="426"/>
      <c r="O102" s="324">
        <v>0</v>
      </c>
      <c r="P102" s="325">
        <v>0</v>
      </c>
      <c r="Q102" s="325"/>
      <c r="R102" s="23"/>
      <c r="S102" s="328">
        <v>0</v>
      </c>
    </row>
    <row r="103" spans="1:19" x14ac:dyDescent="0.35">
      <c r="A103" s="217" t="s">
        <v>125</v>
      </c>
      <c r="B103" s="377"/>
      <c r="C103" s="329">
        <v>0</v>
      </c>
      <c r="D103" s="330">
        <v>-0.04</v>
      </c>
      <c r="E103" s="330">
        <v>-0.02</v>
      </c>
      <c r="F103" s="326">
        <v>0</v>
      </c>
      <c r="G103" s="327">
        <v>-0.06</v>
      </c>
      <c r="H103" s="377"/>
      <c r="I103" s="329">
        <v>-0.01</v>
      </c>
      <c r="J103" s="330">
        <v>0.01</v>
      </c>
      <c r="K103" s="330">
        <v>0</v>
      </c>
      <c r="L103" s="23">
        <v>0.01</v>
      </c>
      <c r="M103" s="328">
        <v>0.01</v>
      </c>
      <c r="N103" s="426"/>
      <c r="O103" s="329">
        <v>0</v>
      </c>
      <c r="P103" s="330">
        <v>0</v>
      </c>
      <c r="Q103" s="330"/>
      <c r="R103" s="23"/>
      <c r="S103" s="328">
        <v>0</v>
      </c>
    </row>
    <row r="104" spans="1:19" x14ac:dyDescent="0.35">
      <c r="A104" s="217" t="s">
        <v>103</v>
      </c>
      <c r="B104" s="377"/>
      <c r="C104" s="329">
        <v>7.0000000000000007E-2</v>
      </c>
      <c r="D104" s="331">
        <v>7.0000000000000007E-2</v>
      </c>
      <c r="E104" s="331">
        <v>0.1</v>
      </c>
      <c r="F104" s="326">
        <v>-0.16</v>
      </c>
      <c r="G104" s="327">
        <v>0.08</v>
      </c>
      <c r="H104" s="377"/>
      <c r="I104" s="329">
        <v>0.06</v>
      </c>
      <c r="J104" s="331">
        <v>-0.04</v>
      </c>
      <c r="K104" s="331">
        <v>-0.04</v>
      </c>
      <c r="L104" s="23">
        <v>-0.06</v>
      </c>
      <c r="M104" s="327">
        <v>-0.08</v>
      </c>
      <c r="N104" s="426"/>
      <c r="O104" s="329">
        <v>-0.05</v>
      </c>
      <c r="P104" s="331">
        <v>-0.05</v>
      </c>
      <c r="Q104" s="331"/>
      <c r="R104" s="23"/>
      <c r="S104" s="327">
        <v>-0.11</v>
      </c>
    </row>
    <row r="105" spans="1:19" ht="13.3" thickBot="1" x14ac:dyDescent="0.4">
      <c r="A105" s="354" t="s">
        <v>258</v>
      </c>
      <c r="B105" s="377"/>
      <c r="C105" s="335">
        <v>0.06</v>
      </c>
      <c r="D105" s="332">
        <v>0.19</v>
      </c>
      <c r="E105" s="332">
        <v>0.28999999999999998</v>
      </c>
      <c r="F105" s="333">
        <v>0.46</v>
      </c>
      <c r="G105" s="334">
        <v>1.01</v>
      </c>
      <c r="H105" s="377"/>
      <c r="I105" s="335">
        <v>0.45</v>
      </c>
      <c r="J105" s="336">
        <v>0.65</v>
      </c>
      <c r="K105" s="336">
        <v>0.78</v>
      </c>
      <c r="L105" s="24">
        <v>0.92000000000000015</v>
      </c>
      <c r="M105" s="334">
        <v>2.7899999999999991</v>
      </c>
      <c r="N105" s="426"/>
      <c r="O105" s="335">
        <v>0.85</v>
      </c>
      <c r="P105" s="336">
        <v>0.98</v>
      </c>
      <c r="Q105" s="336"/>
      <c r="R105" s="24"/>
      <c r="S105" s="334">
        <v>1.83</v>
      </c>
    </row>
    <row r="106" spans="1:19" ht="13.3" thickTop="1" x14ac:dyDescent="0.35">
      <c r="A106" s="377"/>
      <c r="B106" s="377"/>
      <c r="C106" s="338"/>
      <c r="D106" s="203"/>
      <c r="E106" s="203"/>
      <c r="F106" s="337"/>
      <c r="G106" s="319"/>
      <c r="H106" s="377"/>
      <c r="I106" s="338"/>
      <c r="J106" s="203"/>
      <c r="K106" s="203"/>
      <c r="L106" s="25"/>
      <c r="M106" s="319"/>
      <c r="N106" s="426"/>
      <c r="O106" s="338"/>
      <c r="P106" s="203"/>
      <c r="Q106" s="203"/>
      <c r="R106" s="25"/>
      <c r="S106" s="319"/>
    </row>
    <row r="107" spans="1:19" x14ac:dyDescent="0.35">
      <c r="A107" s="377"/>
      <c r="B107" s="377"/>
      <c r="C107" s="341"/>
      <c r="D107" s="342"/>
      <c r="E107" s="342"/>
      <c r="F107" s="339"/>
      <c r="G107" s="340"/>
      <c r="H107" s="377"/>
      <c r="I107" s="341"/>
      <c r="J107" s="342"/>
      <c r="K107" s="342"/>
      <c r="L107" s="26"/>
      <c r="M107" s="340"/>
      <c r="N107" s="426"/>
      <c r="O107" s="341"/>
      <c r="P107" s="342"/>
      <c r="Q107" s="342"/>
      <c r="R107" s="26"/>
      <c r="S107" s="340"/>
    </row>
    <row r="108" spans="1:19" x14ac:dyDescent="0.35">
      <c r="A108" s="354" t="s">
        <v>104</v>
      </c>
      <c r="B108" s="377"/>
      <c r="C108" s="176">
        <v>218.6</v>
      </c>
      <c r="D108" s="129">
        <v>219</v>
      </c>
      <c r="E108" s="129">
        <v>218.9</v>
      </c>
      <c r="F108" s="129">
        <v>221.3</v>
      </c>
      <c r="G108" s="177">
        <v>218.9</v>
      </c>
      <c r="H108" s="377"/>
      <c r="I108" s="176">
        <v>219.6</v>
      </c>
      <c r="J108" s="129">
        <v>222.4</v>
      </c>
      <c r="K108" s="129">
        <v>221.9</v>
      </c>
      <c r="L108" s="8">
        <v>222.5</v>
      </c>
      <c r="M108" s="177">
        <v>222.5</v>
      </c>
      <c r="N108" s="426"/>
      <c r="O108" s="176">
        <v>221.3</v>
      </c>
      <c r="P108" s="129">
        <v>222.2</v>
      </c>
      <c r="Q108" s="129"/>
      <c r="R108" s="8"/>
      <c r="S108" s="177">
        <v>222</v>
      </c>
    </row>
    <row r="109" spans="1:19" ht="25.75" x14ac:dyDescent="0.35">
      <c r="A109" s="354" t="s">
        <v>259</v>
      </c>
      <c r="B109" s="377"/>
      <c r="C109" s="157">
        <v>3</v>
      </c>
      <c r="D109" s="158">
        <v>3.2</v>
      </c>
      <c r="E109" s="158">
        <v>2.7</v>
      </c>
      <c r="F109" s="159">
        <v>0</v>
      </c>
      <c r="G109" s="160">
        <v>3.1</v>
      </c>
      <c r="H109" s="377"/>
      <c r="I109" s="157">
        <v>2.4</v>
      </c>
      <c r="J109" s="158">
        <v>0</v>
      </c>
      <c r="K109" s="158">
        <v>0</v>
      </c>
      <c r="L109" s="15">
        <v>0</v>
      </c>
      <c r="M109" s="160">
        <v>0</v>
      </c>
      <c r="N109" s="426"/>
      <c r="O109" s="157">
        <v>0</v>
      </c>
      <c r="P109" s="158">
        <v>0</v>
      </c>
      <c r="Q109" s="158"/>
      <c r="R109" s="15"/>
      <c r="S109" s="160">
        <v>0</v>
      </c>
    </row>
    <row r="110" spans="1:19" ht="13.3" thickBot="1" x14ac:dyDescent="0.4">
      <c r="A110" s="354" t="s">
        <v>105</v>
      </c>
      <c r="B110" s="346"/>
      <c r="C110" s="343">
        <v>221.6</v>
      </c>
      <c r="D110" s="344">
        <v>222.2</v>
      </c>
      <c r="E110" s="344">
        <v>221.6</v>
      </c>
      <c r="F110" s="344">
        <v>221.3</v>
      </c>
      <c r="G110" s="345">
        <v>222</v>
      </c>
      <c r="H110" s="346"/>
      <c r="I110" s="343">
        <v>222</v>
      </c>
      <c r="J110" s="344">
        <v>222.4</v>
      </c>
      <c r="K110" s="344">
        <v>221.9</v>
      </c>
      <c r="L110" s="27">
        <v>222.5</v>
      </c>
      <c r="M110" s="345">
        <v>222.5</v>
      </c>
      <c r="N110" s="346"/>
      <c r="O110" s="343">
        <v>221.3</v>
      </c>
      <c r="P110" s="344">
        <v>222.2</v>
      </c>
      <c r="Q110" s="344"/>
      <c r="R110" s="27"/>
      <c r="S110" s="345">
        <v>222</v>
      </c>
    </row>
    <row r="111" spans="1:19" ht="29.25" customHeight="1" thickTop="1" x14ac:dyDescent="0.35">
      <c r="A111" s="354"/>
      <c r="B111" s="143"/>
      <c r="C111" s="347"/>
      <c r="D111" s="219"/>
      <c r="E111" s="219"/>
      <c r="F111" s="143"/>
      <c r="G111" s="280"/>
      <c r="H111" s="143"/>
      <c r="I111" s="347"/>
      <c r="J111" s="347"/>
      <c r="K111" s="347"/>
      <c r="L111" s="28"/>
      <c r="M111" s="280"/>
      <c r="N111" s="143"/>
      <c r="O111" s="347"/>
      <c r="P111" s="347"/>
    </row>
    <row r="112" spans="1:19" x14ac:dyDescent="0.35">
      <c r="A112" s="466" t="s">
        <v>106</v>
      </c>
      <c r="B112" s="466"/>
      <c r="C112" s="466"/>
      <c r="D112" s="466"/>
      <c r="E112" s="466"/>
      <c r="F112" s="466"/>
      <c r="G112" s="466"/>
      <c r="H112" s="466"/>
      <c r="I112" s="149"/>
      <c r="J112" s="149"/>
      <c r="K112" s="149"/>
      <c r="L112" s="30"/>
      <c r="M112" s="132"/>
      <c r="N112" s="10"/>
      <c r="O112" s="149"/>
      <c r="P112" s="149"/>
    </row>
    <row r="113" spans="1:16" x14ac:dyDescent="0.35">
      <c r="A113" s="369"/>
      <c r="B113" s="369"/>
      <c r="C113" s="369"/>
      <c r="D113" s="369"/>
      <c r="E113" s="369"/>
      <c r="F113" s="369"/>
      <c r="G113" s="370"/>
      <c r="H113" s="369"/>
      <c r="I113" s="369"/>
      <c r="J113" s="369"/>
      <c r="K113" s="369"/>
      <c r="L113" s="31"/>
      <c r="M113" s="370"/>
      <c r="N113" s="369"/>
      <c r="O113" s="369"/>
      <c r="P113" s="369"/>
    </row>
    <row r="114" spans="1:16" ht="13.5" customHeight="1" x14ac:dyDescent="0.35">
      <c r="A114" s="476"/>
      <c r="B114" s="476"/>
      <c r="C114" s="476"/>
      <c r="D114" s="476"/>
      <c r="E114" s="476"/>
      <c r="F114" s="476"/>
      <c r="G114" s="476"/>
      <c r="H114" s="476"/>
      <c r="I114" s="149"/>
      <c r="J114" s="149"/>
      <c r="K114" s="149"/>
      <c r="L114" s="30"/>
      <c r="M114" s="132"/>
      <c r="N114" s="10"/>
      <c r="O114" s="149"/>
      <c r="P114" s="149"/>
    </row>
    <row r="115" spans="1:16" x14ac:dyDescent="0.35">
      <c r="A115" s="369"/>
      <c r="B115" s="369"/>
      <c r="C115" s="369"/>
      <c r="D115" s="369"/>
      <c r="E115" s="369"/>
      <c r="F115" s="369"/>
      <c r="G115" s="370"/>
      <c r="H115" s="369"/>
      <c r="I115" s="369"/>
      <c r="J115" s="369"/>
      <c r="K115" s="369"/>
      <c r="L115" s="31"/>
      <c r="M115" s="370"/>
      <c r="N115" s="369"/>
      <c r="O115" s="369"/>
      <c r="P115" s="369"/>
    </row>
    <row r="116" spans="1:16" ht="40.5" customHeight="1" x14ac:dyDescent="0.35">
      <c r="A116" s="369"/>
      <c r="B116" s="369"/>
      <c r="C116" s="369"/>
      <c r="D116" s="369"/>
      <c r="E116" s="369"/>
      <c r="F116" s="369"/>
      <c r="G116" s="370"/>
      <c r="H116" s="369"/>
      <c r="I116" s="369"/>
      <c r="J116" s="369"/>
      <c r="K116" s="369"/>
      <c r="L116" s="31"/>
      <c r="M116" s="370"/>
      <c r="N116" s="369"/>
      <c r="O116" s="369"/>
      <c r="P116" s="369"/>
    </row>
    <row r="117" spans="1:16" x14ac:dyDescent="0.35">
      <c r="A117" s="369"/>
      <c r="B117" s="369"/>
      <c r="C117" s="369"/>
      <c r="D117" s="369"/>
      <c r="E117" s="369"/>
      <c r="F117" s="369"/>
      <c r="G117" s="370"/>
      <c r="H117" s="369"/>
      <c r="I117" s="369"/>
      <c r="J117" s="369"/>
      <c r="K117" s="369"/>
      <c r="L117" s="31"/>
      <c r="M117" s="370"/>
      <c r="N117" s="369"/>
      <c r="O117" s="369"/>
      <c r="P117" s="369"/>
    </row>
    <row r="118" spans="1:16" x14ac:dyDescent="0.35">
      <c r="G118" s="132"/>
      <c r="M118" s="132"/>
    </row>
    <row r="119" spans="1:16" ht="18.75" customHeight="1" x14ac:dyDescent="0.35">
      <c r="G119" s="132"/>
      <c r="M119" s="132"/>
    </row>
    <row r="120" spans="1:16" ht="18.75" customHeight="1" x14ac:dyDescent="0.35">
      <c r="G120" s="132"/>
      <c r="M120" s="132"/>
    </row>
    <row r="121" spans="1:16" ht="18.75" customHeight="1" x14ac:dyDescent="0.35">
      <c r="G121" s="132"/>
      <c r="M121" s="132"/>
    </row>
    <row r="122" spans="1:16" ht="18.75" customHeight="1" x14ac:dyDescent="0.35">
      <c r="G122" s="132"/>
      <c r="M122" s="132"/>
    </row>
    <row r="123" spans="1:16" ht="18.75" customHeight="1" x14ac:dyDescent="0.35">
      <c r="G123" s="132"/>
      <c r="M123" s="132"/>
    </row>
    <row r="124" spans="1:16" ht="18.75" customHeight="1" x14ac:dyDescent="0.35">
      <c r="G124" s="132"/>
      <c r="M124" s="132"/>
    </row>
    <row r="125" spans="1:16" ht="18.75" customHeight="1" x14ac:dyDescent="0.35">
      <c r="G125" s="132"/>
      <c r="M125" s="132"/>
    </row>
    <row r="126" spans="1:16" ht="18.75" customHeight="1" x14ac:dyDescent="0.35">
      <c r="G126" s="132"/>
      <c r="M126" s="132"/>
    </row>
    <row r="127" spans="1:16" ht="18.75" customHeight="1" x14ac:dyDescent="0.35">
      <c r="G127" s="132"/>
      <c r="M127" s="132"/>
    </row>
    <row r="128" spans="1:16" ht="18.75" customHeight="1" x14ac:dyDescent="0.35">
      <c r="G128" s="132"/>
      <c r="M128" s="132"/>
    </row>
    <row r="129" spans="7:13" ht="18.75" customHeight="1" x14ac:dyDescent="0.35">
      <c r="G129" s="132"/>
      <c r="M129" s="132"/>
    </row>
    <row r="130" spans="7:13" ht="18.75" customHeight="1" x14ac:dyDescent="0.35">
      <c r="G130" s="132"/>
      <c r="M130" s="132"/>
    </row>
    <row r="131" spans="7:13" ht="18.75" customHeight="1" x14ac:dyDescent="0.35">
      <c r="G131" s="132"/>
      <c r="M131" s="132"/>
    </row>
    <row r="132" spans="7:13" ht="18.75" customHeight="1" x14ac:dyDescent="0.35">
      <c r="G132" s="132"/>
      <c r="M132" s="132"/>
    </row>
    <row r="133" spans="7:13" ht="18.75" customHeight="1" x14ac:dyDescent="0.35">
      <c r="G133" s="132"/>
      <c r="M133" s="132"/>
    </row>
    <row r="134" spans="7:13" ht="18.75" customHeight="1" x14ac:dyDescent="0.35"/>
    <row r="135" spans="7:13" ht="18.75" customHeight="1" x14ac:dyDescent="0.35"/>
  </sheetData>
  <mergeCells count="3">
    <mergeCell ref="A2:H2"/>
    <mergeCell ref="A112:H112"/>
    <mergeCell ref="A114:H114"/>
  </mergeCells>
  <pageMargins left="0.7" right="0.7" top="0.75" bottom="0.75" header="0.3" footer="0.3"/>
  <pageSetup scale="70" fitToHeight="0"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Financial Metrics</vt:lpstr>
      <vt:lpstr>GAAP Cons IS</vt:lpstr>
      <vt:lpstr>Balance Sheet</vt:lpstr>
      <vt:lpstr>Cash Flow</vt:lpstr>
      <vt:lpstr>NonGAAP Cons IS</vt:lpstr>
      <vt:lpstr>Non-GAAP Reconciliation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2019-02-20T21:59:53Z</dcterms:created>
  <dcterms:modified xsi:type="dcterms:W3CDTF">2020-08-25T18:36:58Z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